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85" windowWidth="12690" windowHeight="9885" firstSheet="1" activeTab="1"/>
  </bookViews>
  <sheets>
    <sheet name="Sheet1" sheetId="1" r:id="rId1"/>
    <sheet name="2021" sheetId="2" r:id="rId2"/>
  </sheets>
  <definedNames>
    <definedName name="_xlnm.Print_Area" localSheetId="1">'2021'!$B$1:$L$23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<sst xmlns="http://schemas.openxmlformats.org/spreadsheetml/2006/main" count="83" uniqueCount="54">
  <si>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</si>
  <si>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</si>
  <si>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</si>
  <si>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</si>
  <si>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</si>
  <si>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</si>
  <si>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</si>
  <si>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</si>
  <si>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</si>
  <si>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</si>
  <si>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</si>
  <si>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</si>
  <si>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</si>
  <si>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</si>
  <si>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</si>
  <si>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</si>
  <si>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</si>
  <si>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</si>
  <si>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</si>
  <si>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</si>
  <si>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</si>
  <si>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</si>
  <si>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</si>
  <si>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</si>
  <si>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</si>
  <si>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Month</t>
  </si>
  <si>
    <t xml:space="preserve">المجموع 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</si>
  <si>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</si>
  <si>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</si>
  <si>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</si>
  <si>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</si>
  <si>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</si>
  <si>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r>
      <t xml:space="preserve">    ا</t>
    </r>
    <r>
      <rPr>
        <b/>
        <sz val="11"/>
        <rFont val="Times New Roman"/>
        <family val="1"/>
      </rPr>
      <t>لمجموع      Total</t>
    </r>
  </si>
  <si>
    <t>Total</t>
  </si>
  <si>
    <t>أذار</t>
  </si>
  <si>
    <t>نيسان</t>
  </si>
  <si>
    <t>ايار</t>
  </si>
  <si>
    <t>حزيران</t>
  </si>
  <si>
    <t>تموز</t>
  </si>
  <si>
    <t>july</t>
  </si>
  <si>
    <t>اب</t>
  </si>
  <si>
    <t>August</t>
  </si>
  <si>
    <t>2021*</t>
  </si>
  <si>
    <t xml:space="preserve"> التغير النسبي  Relative Change</t>
  </si>
  <si>
    <t>Table 2.1  Tourist Overnight and Same Day visitors by Month,2020/2021*</t>
  </si>
  <si>
    <r>
      <t xml:space="preserve">جدول </t>
    </r>
    <r>
      <rPr>
        <b/>
        <sz val="11"/>
        <rFont val="Times New Roman"/>
        <family val="1"/>
      </rPr>
      <t xml:space="preserve">2.1 </t>
    </r>
    <r>
      <rPr>
        <b/>
        <sz val="12"/>
        <rFont val="Times New Roman"/>
        <family val="1"/>
      </rPr>
      <t xml:space="preserve">عدد سياح المبيت وزواراليوم الواحد شهريا  2020/2021 </t>
    </r>
  </si>
  <si>
    <t>ايلول</t>
  </si>
  <si>
    <t>September</t>
  </si>
  <si>
    <t>تشرين اول</t>
  </si>
  <si>
    <t>October</t>
  </si>
  <si>
    <t>تشرين ثاني</t>
  </si>
  <si>
    <t>November</t>
  </si>
  <si>
    <t>كانون أول</t>
  </si>
  <si>
    <t>December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</si>
</sst>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#,##0.00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6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/>
    </xf>
    <xf numFmtId="0" fontId="14" fillId="38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18" xfId="0" applyNumberFormat="1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left"/>
    </xf>
    <xf numFmtId="0" fontId="5" fillId="38" borderId="19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11" fillId="38" borderId="20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2" fillId="38" borderId="22" xfId="0" applyNumberFormat="1" applyFont="1" applyFill="1" applyBorder="1" applyAlignment="1">
      <alignment horizontal="center" vertical="center"/>
    </xf>
    <xf numFmtId="3" fontId="15" fillId="38" borderId="23" xfId="0" applyNumberFormat="1" applyFont="1" applyFill="1" applyBorder="1" applyAlignment="1">
      <alignment horizontal="center" vertical="top" wrapText="1"/>
    </xf>
    <xf numFmtId="3" fontId="11" fillId="38" borderId="24" xfId="0" applyNumberFormat="1" applyFont="1" applyFill="1" applyBorder="1" applyAlignment="1">
      <alignment horizontal="center" vertical="top" wrapText="1"/>
    </xf>
    <xf numFmtId="3" fontId="15" fillId="38" borderId="25" xfId="0" applyNumberFormat="1" applyFont="1" applyFill="1" applyBorder="1" applyAlignment="1">
      <alignment horizontal="center" vertical="top" wrapText="1"/>
    </xf>
    <xf numFmtId="208" fontId="12" fillId="38" borderId="22" xfId="0" applyNumberFormat="1" applyFont="1" applyFill="1" applyBorder="1" applyAlignment="1">
      <alignment horizontal="center" vertical="center"/>
    </xf>
    <xf numFmtId="208" fontId="12" fillId="38" borderId="17" xfId="0" applyNumberFormat="1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right" vertical="center"/>
    </xf>
    <xf numFmtId="0" fontId="16" fillId="38" borderId="27" xfId="0" applyFont="1" applyFill="1" applyBorder="1" applyAlignment="1">
      <alignment horizontal="right" vertical="center"/>
    </xf>
    <xf numFmtId="3" fontId="12" fillId="38" borderId="26" xfId="0" applyNumberFormat="1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 vertical="center"/>
    </xf>
    <xf numFmtId="3" fontId="12" fillId="38" borderId="28" xfId="0" applyNumberFormat="1" applyFont="1" applyFill="1" applyBorder="1" applyAlignment="1">
      <alignment horizontal="center" vertical="center"/>
    </xf>
    <xf numFmtId="3" fontId="12" fillId="38" borderId="29" xfId="0" applyNumberFormat="1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right" vertical="center"/>
    </xf>
    <xf numFmtId="3" fontId="5" fillId="38" borderId="30" xfId="0" applyNumberFormat="1" applyFont="1" applyFill="1" applyBorder="1" applyAlignment="1">
      <alignment horizontal="center" vertical="center"/>
    </xf>
    <xf numFmtId="208" fontId="5" fillId="38" borderId="13" xfId="0" applyNumberFormat="1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left" vertical="center"/>
    </xf>
    <xf numFmtId="10" fontId="5" fillId="38" borderId="0" xfId="0" applyNumberFormat="1" applyFont="1" applyFill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 textRotation="91"/>
    </xf>
    <xf numFmtId="0" fontId="10" fillId="33" borderId="27" xfId="0" applyFont="1" applyFill="1" applyBorder="1" applyAlignment="1">
      <alignment horizontal="left" vertical="center" textRotation="9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3" fontId="12" fillId="4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rightToLeft="1" tabSelected="1" zoomScalePageLayoutView="0" workbookViewId="0" topLeftCell="D13">
      <selection activeCell="P21" sqref="P21"/>
    </sheetView>
  </sheetViews>
  <sheetFormatPr defaultColWidth="9.140625" defaultRowHeight="19.5" customHeight="1"/>
  <cols>
    <col min="1" max="1" width="2.7109375" style="22" customWidth="1"/>
    <col min="2" max="2" width="10.7109375" style="37" customWidth="1"/>
    <col min="3" max="3" width="11.8515625" style="21" customWidth="1"/>
    <col min="4" max="4" width="12.7109375" style="21" customWidth="1"/>
    <col min="5" max="5" width="11.421875" style="21" customWidth="1"/>
    <col min="6" max="6" width="10.421875" style="22" customWidth="1"/>
    <col min="7" max="7" width="12.7109375" style="22" customWidth="1"/>
    <col min="8" max="8" width="12.140625" style="22" customWidth="1"/>
    <col min="9" max="10" width="9.140625" style="21" customWidth="1"/>
    <col min="11" max="11" width="11.00390625" style="21" customWidth="1"/>
    <col min="12" max="12" width="11.00390625" style="35" customWidth="1"/>
    <col min="13" max="13" width="9.140625" style="22" customWidth="1"/>
    <col min="14" max="14" width="9.140625" style="23" customWidth="1"/>
    <col min="15" max="16384" width="9.140625" style="22" customWidth="1"/>
  </cols>
  <sheetData>
    <row r="1" spans="1:19" s="23" customFormat="1" ht="19.5" customHeight="1">
      <c r="A1" s="68"/>
      <c r="B1" s="69" t="s">
        <v>45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6"/>
      <c r="N1" s="36"/>
      <c r="O1" s="36"/>
      <c r="P1" s="36"/>
      <c r="Q1" s="36"/>
      <c r="R1" s="36"/>
      <c r="S1" s="36"/>
    </row>
    <row r="2" spans="1:19" s="23" customFormat="1" ht="19.5" customHeight="1">
      <c r="A2" s="68"/>
      <c r="B2" s="70" t="s">
        <v>44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9"/>
      <c r="N2" s="39"/>
      <c r="O2" s="39"/>
      <c r="P2" s="39"/>
      <c r="Q2" s="39"/>
      <c r="R2" s="39"/>
      <c r="S2" s="39"/>
    </row>
    <row r="3" spans="1:13" s="26" customFormat="1" ht="19.5" customHeight="1" thickBot="1">
      <c r="A3" s="68"/>
      <c r="B3" s="37"/>
      <c r="C3" s="24"/>
      <c r="D3" s="24"/>
      <c r="E3" s="24"/>
      <c r="F3" s="24"/>
      <c r="G3" s="25"/>
      <c r="H3" s="25"/>
      <c r="I3" s="25"/>
      <c r="J3" s="25"/>
      <c r="K3" s="25"/>
      <c r="L3" s="34"/>
      <c r="M3" s="28"/>
    </row>
    <row r="4" spans="1:26" s="20" customFormat="1" ht="43.5" customHeight="1" thickBot="1">
      <c r="A4" s="68"/>
      <c r="B4" s="80" t="s">
        <v>22</v>
      </c>
      <c r="C4" s="71">
        <v>2020</v>
      </c>
      <c r="D4" s="72"/>
      <c r="E4" s="73"/>
      <c r="F4" s="71" t="s">
        <v>42</v>
      </c>
      <c r="G4" s="72"/>
      <c r="H4" s="73"/>
      <c r="I4" s="76" t="s">
        <v>43</v>
      </c>
      <c r="J4" s="77"/>
      <c r="K4" s="78"/>
      <c r="L4" s="74" t="s">
        <v>25</v>
      </c>
      <c r="M4" s="29"/>
      <c r="S4" s="27"/>
      <c r="Z4" s="22"/>
    </row>
    <row r="5" spans="1:12" s="21" customFormat="1" ht="50.25" customHeight="1" thickBot="1">
      <c r="A5" s="68"/>
      <c r="B5" s="81"/>
      <c r="C5" s="41" t="s">
        <v>29</v>
      </c>
      <c r="D5" s="43" t="s">
        <v>30</v>
      </c>
      <c r="E5" s="44" t="s">
        <v>31</v>
      </c>
      <c r="F5" s="41" t="s">
        <v>29</v>
      </c>
      <c r="G5" s="43" t="s">
        <v>30</v>
      </c>
      <c r="H5" s="44" t="s">
        <v>31</v>
      </c>
      <c r="I5" s="45" t="s">
        <v>29</v>
      </c>
      <c r="J5" s="33" t="s">
        <v>30</v>
      </c>
      <c r="K5" s="40" t="s">
        <v>32</v>
      </c>
      <c r="L5" s="75"/>
    </row>
    <row r="6" spans="1:14" ht="32.25" customHeight="1">
      <c r="A6" s="68"/>
      <c r="B6" s="48" t="s">
        <v>23</v>
      </c>
      <c r="C6" s="52">
        <v>408487.9339912744</v>
      </c>
      <c r="D6" s="50">
        <v>70447.26480604406</v>
      </c>
      <c r="E6" s="50">
        <f>SUM(C6:D6)</f>
        <v>478935.19879731844</v>
      </c>
      <c r="F6" s="50">
        <v>60351.25205362053</v>
      </c>
      <c r="G6" s="50">
        <v>6418.8500924714845</v>
      </c>
      <c r="H6" s="42">
        <f>+G6+F6</f>
        <v>66770.10214609202</v>
      </c>
      <c r="I6" s="46">
        <f aca="true" t="shared" si="0" ref="I6:K9">(F6-C6)/C6</f>
        <v>-0.8522569529436587</v>
      </c>
      <c r="J6" s="46">
        <f t="shared" si="0"/>
        <v>-0.9088843248897752</v>
      </c>
      <c r="K6" s="46">
        <f t="shared" si="0"/>
        <v>-0.8605863542421558</v>
      </c>
      <c r="L6" s="57" t="s">
        <v>11</v>
      </c>
      <c r="N6" s="22"/>
    </row>
    <row r="7" spans="1:14" ht="32.25" customHeight="1">
      <c r="A7" s="68"/>
      <c r="B7" s="49" t="s">
        <v>24</v>
      </c>
      <c r="C7" s="53">
        <v>311846.34370482294</v>
      </c>
      <c r="D7" s="51">
        <v>51865.463283013676</v>
      </c>
      <c r="E7" s="51">
        <f>SUM(C7:D7)</f>
        <v>363711.8069878366</v>
      </c>
      <c r="F7" s="51">
        <v>50083.95370933568</v>
      </c>
      <c r="G7" s="51">
        <v>5425.388473664385</v>
      </c>
      <c r="H7" s="59">
        <f aca="true" t="shared" si="1" ref="H7:H15">SUM(F7:G7)</f>
        <v>55509.34218300006</v>
      </c>
      <c r="I7" s="47">
        <f t="shared" si="0"/>
        <v>-0.8393954114891196</v>
      </c>
      <c r="J7" s="47">
        <f>(G7-D7)/D7</f>
        <v>-0.8953949674746038</v>
      </c>
      <c r="K7" s="47">
        <f>(H7-E7)/E7</f>
        <v>-0.8473809727467648</v>
      </c>
      <c r="L7" s="58" t="s">
        <v>12</v>
      </c>
      <c r="N7" s="22"/>
    </row>
    <row r="8" spans="1:14" ht="32.25" customHeight="1">
      <c r="A8" s="68"/>
      <c r="B8" s="49" t="s">
        <v>34</v>
      </c>
      <c r="C8" s="53">
        <v>136048.01038755418</v>
      </c>
      <c r="D8" s="51">
        <v>19031.117690455063</v>
      </c>
      <c r="E8" s="51">
        <f aca="true" t="shared" si="2" ref="E8:E13">SUM(C8:D8)</f>
        <v>155079.12807800923</v>
      </c>
      <c r="F8" s="51">
        <v>64389.60869516782</v>
      </c>
      <c r="G8" s="51">
        <v>9421.421869762522</v>
      </c>
      <c r="H8" s="59">
        <f t="shared" si="1"/>
        <v>73811.03056493035</v>
      </c>
      <c r="I8" s="47">
        <f t="shared" si="0"/>
        <v>-0.5267140731294498</v>
      </c>
      <c r="J8" s="47">
        <f>(G8-D8)/D8</f>
        <v>-0.5049464764495794</v>
      </c>
      <c r="K8" s="47">
        <f>(H8-E8)/E8</f>
        <v>-0.5240427807422202</v>
      </c>
      <c r="L8" s="58" t="s">
        <v>13</v>
      </c>
      <c r="N8" s="22"/>
    </row>
    <row r="9" spans="1:14" ht="32.25" customHeight="1">
      <c r="A9" s="68"/>
      <c r="B9" s="49" t="s">
        <v>35</v>
      </c>
      <c r="C9" s="53">
        <v>0</v>
      </c>
      <c r="D9" s="51">
        <v>0</v>
      </c>
      <c r="E9" s="51">
        <f t="shared" si="2"/>
        <v>0</v>
      </c>
      <c r="F9" s="51">
        <v>62318.105914187356</v>
      </c>
      <c r="G9" s="51">
        <v>9105.39433591742</v>
      </c>
      <c r="H9" s="59">
        <f t="shared" si="1"/>
        <v>71423.50025010477</v>
      </c>
      <c r="I9" s="47" t="e">
        <f t="shared" si="0"/>
        <v>#DIV/0!</v>
      </c>
      <c r="J9" s="47" t="e">
        <f t="shared" si="0"/>
        <v>#DIV/0!</v>
      </c>
      <c r="K9" s="47" t="e">
        <f t="shared" si="0"/>
        <v>#DIV/0!</v>
      </c>
      <c r="L9" s="58" t="s">
        <v>14</v>
      </c>
      <c r="N9" s="22"/>
    </row>
    <row r="10" spans="1:14" ht="32.25" customHeight="1">
      <c r="A10" s="68"/>
      <c r="B10" s="49" t="s">
        <v>36</v>
      </c>
      <c r="C10" s="53">
        <v>0</v>
      </c>
      <c r="D10" s="51">
        <v>0</v>
      </c>
      <c r="E10" s="51">
        <f t="shared" si="2"/>
        <v>0</v>
      </c>
      <c r="F10" s="51">
        <v>84539.17355009433</v>
      </c>
      <c r="G10" s="51">
        <v>10261.683585580957</v>
      </c>
      <c r="H10" s="59">
        <f t="shared" si="1"/>
        <v>94800.8571356753</v>
      </c>
      <c r="I10" s="47" t="e">
        <f aca="true" t="shared" si="3" ref="I10:K18">(F10-C10)/C10</f>
        <v>#DIV/0!</v>
      </c>
      <c r="J10" s="47" t="e">
        <f t="shared" si="3"/>
        <v>#DIV/0!</v>
      </c>
      <c r="K10" s="47" t="e">
        <f t="shared" si="3"/>
        <v>#DIV/0!</v>
      </c>
      <c r="L10" s="58" t="s">
        <v>15</v>
      </c>
      <c r="N10" s="22"/>
    </row>
    <row r="11" spans="1:14" ht="32.25" customHeight="1">
      <c r="A11" s="68"/>
      <c r="B11" s="49" t="s">
        <v>37</v>
      </c>
      <c r="C11" s="53">
        <v>14488.32073197289</v>
      </c>
      <c r="D11" s="51">
        <v>1184.6029504176315</v>
      </c>
      <c r="E11" s="51">
        <f t="shared" si="2"/>
        <v>15672.923682390521</v>
      </c>
      <c r="F11" s="51">
        <v>140641.220516389</v>
      </c>
      <c r="G11" s="51">
        <v>17494.614300708512</v>
      </c>
      <c r="H11" s="59">
        <f t="shared" si="1"/>
        <v>158135.83481709752</v>
      </c>
      <c r="I11" s="47">
        <f t="shared" si="3"/>
        <v>8.707213356066955</v>
      </c>
      <c r="J11" s="47">
        <f t="shared" si="3"/>
        <v>13.76833591756697</v>
      </c>
      <c r="K11" s="47">
        <f t="shared" si="3"/>
        <v>9.08974700711219</v>
      </c>
      <c r="L11" s="58" t="s">
        <v>16</v>
      </c>
      <c r="N11" s="22"/>
    </row>
    <row r="12" spans="1:14" ht="32.25" customHeight="1">
      <c r="A12" s="68"/>
      <c r="B12" s="49" t="s">
        <v>38</v>
      </c>
      <c r="C12" s="53">
        <v>18035.071535074865</v>
      </c>
      <c r="D12" s="51">
        <v>3012.613397140338</v>
      </c>
      <c r="E12" s="51">
        <f t="shared" si="2"/>
        <v>21047.684932215205</v>
      </c>
      <c r="F12" s="51">
        <v>231139.34944903303</v>
      </c>
      <c r="G12" s="51">
        <v>29776.64876683626</v>
      </c>
      <c r="H12" s="59">
        <f t="shared" si="1"/>
        <v>260915.9982158693</v>
      </c>
      <c r="I12" s="47">
        <f t="shared" si="3"/>
        <v>11.816103834105117</v>
      </c>
      <c r="J12" s="47">
        <f t="shared" si="3"/>
        <v>8.883992680607854</v>
      </c>
      <c r="K12" s="47">
        <f t="shared" si="3"/>
        <v>11.39642264962433</v>
      </c>
      <c r="L12" s="58" t="s">
        <v>39</v>
      </c>
      <c r="N12" s="22"/>
    </row>
    <row r="13" spans="1:14" ht="32.25" customHeight="1">
      <c r="A13" s="68"/>
      <c r="B13" s="49" t="s">
        <v>40</v>
      </c>
      <c r="C13" s="53">
        <v>19630.19969794561</v>
      </c>
      <c r="D13" s="51">
        <v>2758.104884070605</v>
      </c>
      <c r="E13" s="51">
        <f t="shared" si="2"/>
        <v>22388.304582016215</v>
      </c>
      <c r="F13" s="51">
        <v>339438.77266056533</v>
      </c>
      <c r="G13" s="51">
        <v>44459.04314963853</v>
      </c>
      <c r="H13" s="59">
        <f t="shared" si="1"/>
        <v>383897.81581020384</v>
      </c>
      <c r="I13" s="47">
        <f t="shared" si="3"/>
        <v>16.291661719370545</v>
      </c>
      <c r="J13" s="47">
        <f t="shared" si="3"/>
        <v>15.119417142695005</v>
      </c>
      <c r="K13" s="47">
        <f t="shared" si="3"/>
        <v>16.147248216310953</v>
      </c>
      <c r="L13" s="58" t="s">
        <v>41</v>
      </c>
      <c r="N13" s="22"/>
    </row>
    <row r="14" spans="1:14" ht="32.25" customHeight="1">
      <c r="A14" s="68"/>
      <c r="B14" s="49" t="s">
        <v>46</v>
      </c>
      <c r="C14" s="53">
        <v>26293.509251093292</v>
      </c>
      <c r="D14" s="53">
        <v>4229.060961163372</v>
      </c>
      <c r="E14" s="51">
        <v>30522.570212256665</v>
      </c>
      <c r="F14" s="53">
        <v>259170.23029406907</v>
      </c>
      <c r="G14" s="53">
        <v>60418.00813800624</v>
      </c>
      <c r="H14" s="59">
        <f t="shared" si="1"/>
        <v>319588.2384320753</v>
      </c>
      <c r="I14" s="47">
        <v>8.856647309420161</v>
      </c>
      <c r="J14" s="47">
        <v>13.28600622499718</v>
      </c>
      <c r="K14" s="47">
        <v>9.470358040285337</v>
      </c>
      <c r="L14" s="58" t="s">
        <v>47</v>
      </c>
      <c r="N14" s="22"/>
    </row>
    <row r="15" spans="1:14" ht="32.25" customHeight="1">
      <c r="A15" s="68"/>
      <c r="B15" s="49" t="s">
        <v>48</v>
      </c>
      <c r="C15" s="53">
        <v>36965.25421625381</v>
      </c>
      <c r="D15" s="53">
        <v>7358.666876592464</v>
      </c>
      <c r="E15" s="51">
        <v>44323.92109284627</v>
      </c>
      <c r="F15" s="53">
        <v>260479.50762766507</v>
      </c>
      <c r="G15" s="53">
        <v>61900.76840780502</v>
      </c>
      <c r="H15" s="59">
        <f t="shared" si="1"/>
        <v>322380.2760354701</v>
      </c>
      <c r="I15" s="47">
        <v>6.046752565966757</v>
      </c>
      <c r="J15" s="47">
        <v>7.411985627030333</v>
      </c>
      <c r="K15" s="47">
        <v>6.273408851276743</v>
      </c>
      <c r="L15" s="58" t="s">
        <v>49</v>
      </c>
      <c r="N15" s="22"/>
    </row>
    <row r="16" spans="1:14" ht="32.25" customHeight="1">
      <c r="A16" s="68"/>
      <c r="B16" s="49" t="s">
        <v>50</v>
      </c>
      <c r="C16" s="53">
        <v>43524.54612998088</v>
      </c>
      <c r="D16" s="53">
        <v>5640.12282227468</v>
      </c>
      <c r="E16" s="51">
        <v>49164.66895225556</v>
      </c>
      <c r="F16" s="53">
        <v>245215.95631639706</v>
      </c>
      <c r="G16" s="53">
        <v>57502.478770091264</v>
      </c>
      <c r="H16" s="59">
        <v>302718.4350864883</v>
      </c>
      <c r="I16" s="47">
        <v>4.633969291353178</v>
      </c>
      <c r="J16" s="47">
        <v>9.195252937222442</v>
      </c>
      <c r="K16" s="47">
        <v>5.157235297983234</v>
      </c>
      <c r="L16" s="58" t="s">
        <v>51</v>
      </c>
      <c r="N16" s="22"/>
    </row>
    <row r="17" spans="1:14" ht="32.25" customHeight="1" thickBot="1">
      <c r="A17" s="68"/>
      <c r="B17" s="49" t="s">
        <v>52</v>
      </c>
      <c r="C17" s="53">
        <v>51846.50290468722</v>
      </c>
      <c r="D17" s="53">
        <v>7217.776764389072</v>
      </c>
      <c r="E17" s="51">
        <f>SUM(C17:D17)</f>
        <v>59064.27966907629</v>
      </c>
      <c r="F17" s="53">
        <v>213871.881304256</v>
      </c>
      <c r="G17" s="53">
        <v>34852.237860654335</v>
      </c>
      <c r="H17" s="82">
        <f>SUM(F17:G17)</f>
        <v>248724.11916491034</v>
      </c>
      <c r="I17" s="47">
        <f>(F17-C17)/C17</f>
        <v>3.1250975344938983</v>
      </c>
      <c r="J17" s="47">
        <f>(G17-D17)/D17</f>
        <v>3.82866663771144</v>
      </c>
      <c r="K17" s="47">
        <f>(H17-E17)/E17</f>
        <v>3.2110751296461237</v>
      </c>
      <c r="L17" s="58" t="s">
        <v>53</v>
      </c>
      <c r="N17" s="22"/>
    </row>
    <row r="18" spans="1:14" ht="39.75" customHeight="1" thickBot="1">
      <c r="A18" s="68"/>
      <c r="B18" s="54" t="s">
        <v>26</v>
      </c>
      <c r="C18" s="55">
        <f aca="true" t="shared" si="4" ref="C18:H18">SUM(C6:C17)</f>
        <v>1067165.69255066</v>
      </c>
      <c r="D18" s="55">
        <f t="shared" si="4"/>
        <v>172744.79443556097</v>
      </c>
      <c r="E18" s="55">
        <f t="shared" si="4"/>
        <v>1239910.4869862208</v>
      </c>
      <c r="F18" s="55">
        <f t="shared" si="4"/>
        <v>2011639.0120907803</v>
      </c>
      <c r="G18" s="55">
        <f t="shared" si="4"/>
        <v>347036.53775113693</v>
      </c>
      <c r="H18" s="55">
        <f t="shared" si="4"/>
        <v>2358675.549841917</v>
      </c>
      <c r="I18" s="56">
        <f>(F18-C18)/C18</f>
        <v>0.8850296876417666</v>
      </c>
      <c r="J18" s="56">
        <f t="shared" si="3"/>
        <v>1.0089551114120088</v>
      </c>
      <c r="K18" s="56">
        <f t="shared" si="3"/>
        <v>0.9022950241956694</v>
      </c>
      <c r="L18" s="60" t="s">
        <v>33</v>
      </c>
      <c r="N18" s="22"/>
    </row>
    <row r="19" spans="1:12" ht="19.5" customHeight="1">
      <c r="A19" s="68"/>
      <c r="B19" s="38" t="s">
        <v>27</v>
      </c>
      <c r="F19" s="31"/>
      <c r="G19" s="31"/>
      <c r="H19" s="31"/>
      <c r="J19" s="79" t="s">
        <v>28</v>
      </c>
      <c r="K19" s="79"/>
      <c r="L19" s="79"/>
    </row>
    <row r="20" spans="6:12" ht="19.5" customHeight="1">
      <c r="F20" s="32"/>
      <c r="G20" s="32"/>
      <c r="H20" s="32"/>
      <c r="K20" s="30"/>
      <c r="L20" s="30"/>
    </row>
    <row r="21" spans="3:12" ht="19.5" customHeight="1">
      <c r="C21" s="32"/>
      <c r="K21" s="30"/>
      <c r="L21" s="30"/>
    </row>
    <row r="22" spans="6:12" ht="19.5" customHeight="1">
      <c r="F22" s="31"/>
      <c r="G22" s="31"/>
      <c r="H22" s="31"/>
      <c r="I22" s="61"/>
      <c r="J22" s="61"/>
      <c r="K22" s="61"/>
      <c r="L22" s="30"/>
    </row>
    <row r="23" spans="11:12" ht="19.5" customHeight="1">
      <c r="K23" s="30"/>
      <c r="L23" s="30"/>
    </row>
    <row r="24" spans="11:12" ht="19.5" customHeight="1">
      <c r="K24" s="30"/>
      <c r="L24" s="30"/>
    </row>
    <row r="25" spans="11:12" ht="19.5" customHeight="1">
      <c r="K25" s="30"/>
      <c r="L25" s="30"/>
    </row>
    <row r="26" spans="11:12" ht="19.5" customHeight="1">
      <c r="K26" s="30"/>
      <c r="L26" s="30"/>
    </row>
    <row r="27" spans="11:12" ht="19.5" customHeight="1">
      <c r="K27" s="30"/>
      <c r="L27" s="30"/>
    </row>
    <row r="28" spans="11:12" ht="19.5" customHeight="1">
      <c r="K28" s="30"/>
      <c r="L28" s="30"/>
    </row>
    <row r="29" spans="11:12" ht="19.5" customHeight="1">
      <c r="K29" s="30"/>
      <c r="L29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1:A19"/>
    <mergeCell ref="B1:L1"/>
    <mergeCell ref="B2:L2"/>
    <mergeCell ref="C4:E4"/>
    <mergeCell ref="F4:H4"/>
    <mergeCell ref="L4:L5"/>
    <mergeCell ref="I4:K4"/>
    <mergeCell ref="J19:L19"/>
    <mergeCell ref="B4:B5"/>
  </mergeCells>
  <printOptions horizontalCentered="1"/>
  <pageMargins left="0.28" right="0.24" top="0.45" bottom="0.18" header="0.26" footer="0.23"/>
  <pageSetup horizontalDpi="600" verticalDpi="600"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2021-11-02T07:04:48Z</cp:lastPrinted>
  <dcterms:created xsi:type="dcterms:W3CDTF">2003-07-07T10:02:20Z</dcterms:created>
  <dcterms:modified xsi:type="dcterms:W3CDTF">2022-01-02T12:03:52Z</dcterms:modified>
  <cp:category/>
  <cp:version/>
  <cp:contentType/>
  <cp:contentStatus/>
</cp:coreProperties>
</file>