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820" windowHeight="9300" activeTab="0"/>
  </bookViews>
  <sheets>
    <sheet name="package by month 2016" sheetId="1" r:id="rId1"/>
  </sheets>
  <definedNames>
    <definedName name="_xlnm.Print_Area" localSheetId="0">'package by month 2016'!$A$1:$K$25</definedName>
  </definedNames>
  <calcPr fullCalcOnLoad="1"/>
</workbook>
</file>

<file path=xl/sharedStrings.xml><?xml version="1.0" encoding="utf-8"?>
<sst xmlns="http://schemas.openxmlformats.org/spreadsheetml/2006/main" count="52" uniqueCount="49">
  <si>
    <t>الشهر</t>
  </si>
  <si>
    <t>عدد السياح</t>
  </si>
  <si>
    <t xml:space="preserve">  نسبة التغير </t>
  </si>
  <si>
    <t xml:space="preserve">عدد الليالي السياحية  </t>
  </si>
  <si>
    <t xml:space="preserve">   معدل الاقامة   </t>
  </si>
  <si>
    <t>Month</t>
  </si>
  <si>
    <t xml:space="preserve">No. of  Tourists   </t>
  </si>
  <si>
    <t>Relative  Change %</t>
  </si>
  <si>
    <t xml:space="preserve"> No. of Tourist Nights</t>
  </si>
  <si>
    <t xml:space="preserve">ALS </t>
  </si>
  <si>
    <t>كانون الثاني</t>
  </si>
  <si>
    <t>January</t>
  </si>
  <si>
    <t>شباط</t>
  </si>
  <si>
    <t>February</t>
  </si>
  <si>
    <t>آذار</t>
  </si>
  <si>
    <t>March</t>
  </si>
  <si>
    <t>الربع الاول</t>
  </si>
  <si>
    <t>1st Qrtr</t>
  </si>
  <si>
    <t>نيسان</t>
  </si>
  <si>
    <t>April</t>
  </si>
  <si>
    <t>أيار</t>
  </si>
  <si>
    <t>May</t>
  </si>
  <si>
    <t>حزيران</t>
  </si>
  <si>
    <t>June</t>
  </si>
  <si>
    <t>الربع الثاني</t>
  </si>
  <si>
    <t>2nd Qrtr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</si>
  <si>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</si>
  <si>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</si>
  <si>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</si>
  <si>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</si>
  <si>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</si>
  <si>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</si>
  <si>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</si>
  <si>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</si>
  <si>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</si>
  <si>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</si>
  <si>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</si>
  <si>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</si>
  <si>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</si>
  <si>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</si>
  <si>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</si>
  <si>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</si>
  <si>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</si>
  <si>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</si>
  <si>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>3nd Qrtr</t>
  </si>
  <si>
    <t>4nd Qrtr</t>
  </si>
  <si>
    <r>
      <t xml:space="preserve"> جدول </t>
    </r>
    <r>
      <rPr>
        <b/>
        <sz val="11"/>
        <rFont val="Times New Roman"/>
        <family val="1"/>
      </rPr>
      <t>2.3</t>
    </r>
    <r>
      <rPr>
        <b/>
        <sz val="12"/>
        <rFont val="Arial"/>
        <family val="2"/>
      </rPr>
      <t xml:space="preserve"> عدد السياح، الليالي السياحية، ومعدل الاقامة للمجموعات السياحية حسب الاشهر  2015 -2016</t>
    </r>
  </si>
  <si>
    <t>Table 3.2 Monthly Tourists ,Touristics nights ,and length of stay for package Tours for the Period,   2015 - 2016</t>
  </si>
  <si>
    <t>2016 / 2015</t>
  </si>
</sst>
</file>

<file path=xl/styles.xml><?xml version="1.0" encoding="utf-8"?>
<styleSheet xmlns="http://schemas.openxmlformats.org/spreadsheetml/2006/main">
  <numFmts count="1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1">
    <font>
      <sz val="10"/>
      <name val="Arial"/>
      <family val="0"/>
    </font>
    <font>
      <sz val="12"/>
      <name val="MS Sans Serif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MS Sans Serif"/>
      <family val="2"/>
    </font>
    <font>
      <i/>
      <sz val="13.5"/>
      <color indexed="10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center"/>
    </xf>
    <xf numFmtId="172" fontId="7" fillId="35" borderId="11" xfId="0" applyNumberFormat="1" applyFont="1" applyFill="1" applyBorder="1" applyAlignment="1">
      <alignment horizontal="center" vertical="center"/>
    </xf>
    <xf numFmtId="172" fontId="7" fillId="35" borderId="13" xfId="0" applyNumberFormat="1" applyFont="1" applyFill="1" applyBorder="1" applyAlignment="1">
      <alignment horizontal="center" vertical="center"/>
    </xf>
    <xf numFmtId="3" fontId="6" fillId="35" borderId="14" xfId="0" applyNumberFormat="1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horizontal="right"/>
    </xf>
    <xf numFmtId="10" fontId="13" fillId="35" borderId="0" xfId="0" applyNumberFormat="1" applyFont="1" applyFill="1" applyBorder="1" applyAlignment="1">
      <alignment horizontal="right"/>
    </xf>
    <xf numFmtId="0" fontId="14" fillId="35" borderId="0" xfId="0" applyFont="1" applyFill="1" applyAlignment="1">
      <alignment/>
    </xf>
    <xf numFmtId="0" fontId="14" fillId="35" borderId="0" xfId="0" applyFont="1" applyFill="1" applyBorder="1" applyAlignment="1">
      <alignment/>
    </xf>
    <xf numFmtId="10" fontId="16" fillId="35" borderId="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horizontal="center" textRotation="90"/>
    </xf>
    <xf numFmtId="0" fontId="4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5" fillId="35" borderId="0" xfId="0" applyFont="1" applyFill="1" applyBorder="1" applyAlignment="1">
      <alignment/>
    </xf>
    <xf numFmtId="172" fontId="1" fillId="35" borderId="0" xfId="0" applyNumberFormat="1" applyFont="1" applyFill="1" applyAlignment="1">
      <alignment/>
    </xf>
    <xf numFmtId="172" fontId="16" fillId="35" borderId="0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right" vertical="center"/>
    </xf>
    <xf numFmtId="172" fontId="9" fillId="35" borderId="16" xfId="0" applyNumberFormat="1" applyFont="1" applyFill="1" applyBorder="1" applyAlignment="1">
      <alignment horizontal="center" vertical="center"/>
    </xf>
    <xf numFmtId="3" fontId="10" fillId="35" borderId="17" xfId="0" applyNumberFormat="1" applyFont="1" applyFill="1" applyBorder="1" applyAlignment="1">
      <alignment vertical="center"/>
    </xf>
    <xf numFmtId="0" fontId="8" fillId="35" borderId="18" xfId="0" applyFont="1" applyFill="1" applyBorder="1" applyAlignment="1">
      <alignment horizontal="right" vertical="center"/>
    </xf>
    <xf numFmtId="3" fontId="9" fillId="35" borderId="18" xfId="0" applyNumberFormat="1" applyFont="1" applyFill="1" applyBorder="1" applyAlignment="1">
      <alignment horizontal="center" vertical="center"/>
    </xf>
    <xf numFmtId="172" fontId="9" fillId="35" borderId="18" xfId="0" applyNumberFormat="1" applyFont="1" applyFill="1" applyBorder="1" applyAlignment="1">
      <alignment horizontal="center" vertical="center"/>
    </xf>
    <xf numFmtId="3" fontId="10" fillId="35" borderId="18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horizontal="right" vertical="center"/>
    </xf>
    <xf numFmtId="3" fontId="9" fillId="35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172" fontId="9" fillId="35" borderId="22" xfId="0" applyNumberFormat="1" applyFont="1" applyFill="1" applyBorder="1" applyAlignment="1">
      <alignment horizontal="center" vertical="center"/>
    </xf>
    <xf numFmtId="172" fontId="9" fillId="35" borderId="23" xfId="0" applyNumberFormat="1" applyFont="1" applyFill="1" applyBorder="1" applyAlignment="1">
      <alignment horizontal="center" vertical="center"/>
    </xf>
    <xf numFmtId="3" fontId="10" fillId="35" borderId="24" xfId="0" applyNumberFormat="1" applyFont="1" applyFill="1" applyBorder="1" applyAlignment="1">
      <alignment vertical="center"/>
    </xf>
    <xf numFmtId="3" fontId="9" fillId="33" borderId="15" xfId="0" applyNumberFormat="1" applyFont="1" applyFill="1" applyBorder="1" applyAlignment="1">
      <alignment horizontal="center" vertical="center"/>
    </xf>
    <xf numFmtId="172" fontId="9" fillId="33" borderId="25" xfId="0" applyNumberFormat="1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vertical="top"/>
    </xf>
    <xf numFmtId="0" fontId="4" fillId="35" borderId="27" xfId="0" applyFont="1" applyFill="1" applyBorder="1" applyAlignment="1">
      <alignment vertical="top"/>
    </xf>
    <xf numFmtId="3" fontId="3" fillId="36" borderId="28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3" fillId="36" borderId="29" xfId="0" applyNumberFormat="1" applyFont="1" applyFill="1" applyBorder="1" applyAlignment="1">
      <alignment horizontal="center" vertical="center"/>
    </xf>
    <xf numFmtId="3" fontId="3" fillId="36" borderId="30" xfId="0" applyNumberFormat="1" applyFont="1" applyFill="1" applyBorder="1" applyAlignment="1">
      <alignment horizontal="center" vertical="center"/>
    </xf>
    <xf numFmtId="3" fontId="3" fillId="36" borderId="31" xfId="0" applyNumberFormat="1" applyFont="1" applyFill="1" applyBorder="1" applyAlignment="1">
      <alignment horizontal="center" vertical="center"/>
    </xf>
    <xf numFmtId="3" fontId="3" fillId="36" borderId="32" xfId="0" applyNumberFormat="1" applyFont="1" applyFill="1" applyBorder="1" applyAlignment="1">
      <alignment horizontal="center" vertical="center"/>
    </xf>
    <xf numFmtId="3" fontId="3" fillId="36" borderId="33" xfId="0" applyNumberFormat="1" applyFont="1" applyFill="1" applyBorder="1" applyAlignment="1">
      <alignment horizontal="center" vertical="center"/>
    </xf>
    <xf numFmtId="3" fontId="3" fillId="36" borderId="34" xfId="0" applyNumberFormat="1" applyFont="1" applyFill="1" applyBorder="1" applyAlignment="1">
      <alignment horizontal="center" vertical="center"/>
    </xf>
    <xf numFmtId="3" fontId="3" fillId="36" borderId="35" xfId="0" applyNumberFormat="1" applyFont="1" applyFill="1" applyBorder="1" applyAlignment="1">
      <alignment horizontal="center" vertical="center"/>
    </xf>
    <xf numFmtId="3" fontId="3" fillId="36" borderId="14" xfId="0" applyNumberFormat="1" applyFont="1" applyFill="1" applyBorder="1" applyAlignment="1">
      <alignment horizontal="center" vertical="center"/>
    </xf>
    <xf numFmtId="3" fontId="3" fillId="36" borderId="36" xfId="0" applyNumberFormat="1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center" vertical="center"/>
    </xf>
    <xf numFmtId="172" fontId="6" fillId="33" borderId="16" xfId="0" applyNumberFormat="1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top"/>
    </xf>
    <xf numFmtId="0" fontId="2" fillId="35" borderId="38" xfId="0" applyFont="1" applyFill="1" applyBorder="1" applyAlignment="1">
      <alignment horizontal="center" vertical="top"/>
    </xf>
    <xf numFmtId="0" fontId="4" fillId="35" borderId="26" xfId="0" applyFont="1" applyFill="1" applyBorder="1" applyAlignment="1">
      <alignment horizontal="center" vertical="top"/>
    </xf>
    <xf numFmtId="0" fontId="4" fillId="35" borderId="39" xfId="0" applyFont="1" applyFill="1" applyBorder="1" applyAlignment="1">
      <alignment horizontal="center" vertical="top"/>
    </xf>
    <xf numFmtId="0" fontId="2" fillId="35" borderId="37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right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rightToLeft="1" tabSelected="1" zoomScalePageLayoutView="0" workbookViewId="0" topLeftCell="A13">
      <selection activeCell="F27" sqref="F27"/>
    </sheetView>
  </sheetViews>
  <sheetFormatPr defaultColWidth="9.140625" defaultRowHeight="23.25" customHeight="1"/>
  <cols>
    <col min="1" max="1" width="2.8515625" style="16" customWidth="1"/>
    <col min="2" max="4" width="11.7109375" style="16" customWidth="1"/>
    <col min="5" max="5" width="11.7109375" style="25" customWidth="1"/>
    <col min="6" max="7" width="11.7109375" style="16" customWidth="1"/>
    <col min="8" max="9" width="11.7109375" style="25" customWidth="1"/>
    <col min="10" max="10" width="18.8515625" style="16" customWidth="1"/>
    <col min="11" max="16384" width="9.140625" style="16" customWidth="1"/>
  </cols>
  <sheetData>
    <row r="1" spans="1:11" ht="23.25" customHeight="1">
      <c r="A1" s="14"/>
      <c r="B1" s="63" t="s">
        <v>46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7.25" customHeight="1">
      <c r="A2" s="64" t="s">
        <v>47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0" s="15" customFormat="1" ht="17.25" customHeight="1" thickBot="1">
      <c r="A3" s="14"/>
      <c r="B3" s="17"/>
      <c r="C3" s="17"/>
      <c r="D3" s="17"/>
      <c r="E3" s="17"/>
      <c r="F3" s="17"/>
      <c r="G3" s="17"/>
      <c r="H3" s="17"/>
      <c r="I3" s="17"/>
      <c r="J3" s="17"/>
    </row>
    <row r="4" spans="1:10" s="18" customFormat="1" ht="28.5" customHeight="1">
      <c r="A4" s="14"/>
      <c r="B4" s="65" t="s">
        <v>0</v>
      </c>
      <c r="C4" s="57" t="s">
        <v>1</v>
      </c>
      <c r="D4" s="58"/>
      <c r="E4" s="1" t="s">
        <v>2</v>
      </c>
      <c r="F4" s="61" t="s">
        <v>3</v>
      </c>
      <c r="G4" s="62"/>
      <c r="H4" s="1" t="s">
        <v>2</v>
      </c>
      <c r="I4" s="2" t="s">
        <v>4</v>
      </c>
      <c r="J4" s="68" t="s">
        <v>5</v>
      </c>
    </row>
    <row r="5" spans="1:10" s="18" customFormat="1" ht="30" customHeight="1">
      <c r="A5" s="14"/>
      <c r="B5" s="66"/>
      <c r="C5" s="59" t="s">
        <v>6</v>
      </c>
      <c r="D5" s="60"/>
      <c r="E5" s="3" t="s">
        <v>7</v>
      </c>
      <c r="F5" s="43"/>
      <c r="G5" s="42" t="s">
        <v>8</v>
      </c>
      <c r="H5" s="3" t="s">
        <v>7</v>
      </c>
      <c r="I5" s="4" t="s">
        <v>9</v>
      </c>
      <c r="J5" s="69"/>
    </row>
    <row r="6" spans="1:10" s="18" customFormat="1" ht="24" customHeight="1">
      <c r="A6" s="14"/>
      <c r="B6" s="66"/>
      <c r="C6" s="73">
        <v>2015</v>
      </c>
      <c r="D6" s="75">
        <v>2016</v>
      </c>
      <c r="E6" s="55" t="s">
        <v>48</v>
      </c>
      <c r="F6" s="73">
        <v>2015</v>
      </c>
      <c r="G6" s="75">
        <v>2016</v>
      </c>
      <c r="H6" s="55" t="s">
        <v>48</v>
      </c>
      <c r="I6" s="71">
        <v>2016</v>
      </c>
      <c r="J6" s="69"/>
    </row>
    <row r="7" spans="1:10" s="18" customFormat="1" ht="24" customHeight="1" thickBot="1">
      <c r="A7" s="14"/>
      <c r="B7" s="67"/>
      <c r="C7" s="74"/>
      <c r="D7" s="76"/>
      <c r="E7" s="56"/>
      <c r="F7" s="74"/>
      <c r="G7" s="76"/>
      <c r="H7" s="56"/>
      <c r="I7" s="72"/>
      <c r="J7" s="70"/>
    </row>
    <row r="8" spans="1:10" s="18" customFormat="1" ht="30.75" customHeight="1">
      <c r="A8" s="14"/>
      <c r="B8" s="5" t="s">
        <v>10</v>
      </c>
      <c r="C8" s="48">
        <v>16757</v>
      </c>
      <c r="D8" s="44">
        <v>13720</v>
      </c>
      <c r="E8" s="6">
        <f aca="true" t="shared" si="0" ref="E8:E24">+D8/C8*100-100</f>
        <v>-18.123769171092675</v>
      </c>
      <c r="F8" s="48">
        <v>65161</v>
      </c>
      <c r="G8" s="44">
        <v>54753</v>
      </c>
      <c r="H8" s="6">
        <f>+G8/F8*100-100</f>
        <v>-15.972744433019741</v>
      </c>
      <c r="I8" s="7">
        <f aca="true" t="shared" si="1" ref="I8:I24">G8/D8</f>
        <v>3.9907434402332362</v>
      </c>
      <c r="J8" s="8" t="s">
        <v>11</v>
      </c>
    </row>
    <row r="9" spans="1:10" s="18" customFormat="1" ht="30.75" customHeight="1">
      <c r="A9" s="14"/>
      <c r="B9" s="5" t="s">
        <v>12</v>
      </c>
      <c r="C9" s="49">
        <v>19430</v>
      </c>
      <c r="D9" s="45">
        <v>17823</v>
      </c>
      <c r="E9" s="6">
        <f t="shared" si="0"/>
        <v>-8.270715388574374</v>
      </c>
      <c r="F9" s="49">
        <v>65973</v>
      </c>
      <c r="G9" s="45">
        <v>61085</v>
      </c>
      <c r="H9" s="6">
        <f>+G9/F9*100-100</f>
        <v>-7.409091598077993</v>
      </c>
      <c r="I9" s="7">
        <f t="shared" si="1"/>
        <v>3.427313022499018</v>
      </c>
      <c r="J9" s="8" t="s">
        <v>13</v>
      </c>
    </row>
    <row r="10" spans="1:10" s="18" customFormat="1" ht="30.75" customHeight="1" thickBot="1">
      <c r="A10" s="14"/>
      <c r="B10" s="5" t="s">
        <v>14</v>
      </c>
      <c r="C10" s="50">
        <v>28844</v>
      </c>
      <c r="D10" s="46">
        <v>27149</v>
      </c>
      <c r="E10" s="6">
        <f t="shared" si="0"/>
        <v>-5.876438774095121</v>
      </c>
      <c r="F10" s="50">
        <v>121351</v>
      </c>
      <c r="G10" s="46">
        <v>109149</v>
      </c>
      <c r="H10" s="6">
        <f>+G10/F10*100-100</f>
        <v>-10.055129335563777</v>
      </c>
      <c r="I10" s="7">
        <f t="shared" si="1"/>
        <v>4.02036907436738</v>
      </c>
      <c r="J10" s="8" t="s">
        <v>15</v>
      </c>
    </row>
    <row r="11" spans="1:10" s="18" customFormat="1" ht="17.25" thickBot="1" thickTop="1">
      <c r="A11" s="14"/>
      <c r="B11" s="30" t="s">
        <v>16</v>
      </c>
      <c r="C11" s="31">
        <f>SUM(C8:C10)</f>
        <v>65031</v>
      </c>
      <c r="D11" s="31">
        <f>SUM(D8:D10)</f>
        <v>58692</v>
      </c>
      <c r="E11" s="32">
        <f t="shared" si="0"/>
        <v>-9.74765880887577</v>
      </c>
      <c r="F11" s="31">
        <f>SUM(F8:F10)</f>
        <v>252485</v>
      </c>
      <c r="G11" s="31">
        <f>SUM(G8:G10)</f>
        <v>224987</v>
      </c>
      <c r="H11" s="32">
        <f>+G11/F11*100-100</f>
        <v>-10.890944016476226</v>
      </c>
      <c r="I11" s="32">
        <f t="shared" si="1"/>
        <v>3.8333503714305186</v>
      </c>
      <c r="J11" s="33" t="s">
        <v>17</v>
      </c>
    </row>
    <row r="12" spans="1:10" s="18" customFormat="1" ht="18.75" customHeight="1" thickTop="1">
      <c r="A12" s="19"/>
      <c r="B12" s="5" t="s">
        <v>18</v>
      </c>
      <c r="C12" s="51">
        <v>37104</v>
      </c>
      <c r="D12" s="52">
        <v>30328</v>
      </c>
      <c r="E12" s="6">
        <f t="shared" si="0"/>
        <v>-18.26218197498922</v>
      </c>
      <c r="F12" s="49">
        <v>143254</v>
      </c>
      <c r="G12" s="45">
        <v>126060</v>
      </c>
      <c r="H12" s="6">
        <f aca="true" t="shared" si="2" ref="H12:H23">+G12/F12*100-100</f>
        <v>-12.002457173970697</v>
      </c>
      <c r="I12" s="7">
        <f t="shared" si="1"/>
        <v>4.156554998681087</v>
      </c>
      <c r="J12" s="8" t="s">
        <v>19</v>
      </c>
    </row>
    <row r="13" spans="1:10" s="18" customFormat="1" ht="18.75" customHeight="1">
      <c r="A13" s="20"/>
      <c r="B13" s="5" t="s">
        <v>20</v>
      </c>
      <c r="C13" s="49">
        <v>31754</v>
      </c>
      <c r="D13" s="53">
        <v>34634</v>
      </c>
      <c r="E13" s="6">
        <f t="shared" si="0"/>
        <v>9.069723499401647</v>
      </c>
      <c r="F13" s="49">
        <v>115708</v>
      </c>
      <c r="G13" s="45">
        <v>154770</v>
      </c>
      <c r="H13" s="6">
        <f t="shared" si="2"/>
        <v>33.759117779237386</v>
      </c>
      <c r="I13" s="7">
        <f t="shared" si="1"/>
        <v>4.468730149564013</v>
      </c>
      <c r="J13" s="8" t="s">
        <v>21</v>
      </c>
    </row>
    <row r="14" spans="1:10" s="18" customFormat="1" ht="18.75" customHeight="1" thickBot="1">
      <c r="A14" s="14"/>
      <c r="B14" s="5" t="s">
        <v>22</v>
      </c>
      <c r="C14" s="50">
        <v>17108</v>
      </c>
      <c r="D14" s="54">
        <v>15743</v>
      </c>
      <c r="E14" s="6">
        <f t="shared" si="0"/>
        <v>-7.9787234042553195</v>
      </c>
      <c r="F14" s="50">
        <v>57959</v>
      </c>
      <c r="G14" s="45">
        <v>65647</v>
      </c>
      <c r="H14" s="6">
        <f t="shared" si="2"/>
        <v>13.264549077796374</v>
      </c>
      <c r="I14" s="7">
        <f t="shared" si="1"/>
        <v>4.169916788413898</v>
      </c>
      <c r="J14" s="8" t="s">
        <v>23</v>
      </c>
    </row>
    <row r="15" spans="1:10" s="18" customFormat="1" ht="19.5" customHeight="1" thickBot="1" thickTop="1">
      <c r="A15" s="14"/>
      <c r="B15" s="34" t="s">
        <v>24</v>
      </c>
      <c r="C15" s="35">
        <f>SUM(C12:C14)</f>
        <v>85966</v>
      </c>
      <c r="D15" s="36">
        <f>SUM(D12:D14)</f>
        <v>80705</v>
      </c>
      <c r="E15" s="37">
        <f t="shared" si="0"/>
        <v>-6.1198613405299795</v>
      </c>
      <c r="F15" s="35">
        <f>SUM(F12:F14)</f>
        <v>316921</v>
      </c>
      <c r="G15" s="36">
        <f>SUM(G12:G14)</f>
        <v>346477</v>
      </c>
      <c r="H15" s="37">
        <f t="shared" si="2"/>
        <v>9.32598344697891</v>
      </c>
      <c r="I15" s="38">
        <f t="shared" si="1"/>
        <v>4.293129298060839</v>
      </c>
      <c r="J15" s="39" t="s">
        <v>25</v>
      </c>
    </row>
    <row r="16" spans="1:10" s="18" customFormat="1" ht="24" customHeight="1" thickTop="1">
      <c r="A16" s="14"/>
      <c r="B16" s="5" t="s">
        <v>26</v>
      </c>
      <c r="C16" s="47">
        <v>17719</v>
      </c>
      <c r="D16" s="47">
        <v>20122</v>
      </c>
      <c r="E16" s="6">
        <f t="shared" si="0"/>
        <v>13.561713414978271</v>
      </c>
      <c r="F16" s="51">
        <v>62282</v>
      </c>
      <c r="G16" s="52">
        <v>86791</v>
      </c>
      <c r="H16" s="6">
        <f t="shared" si="2"/>
        <v>39.351658585144975</v>
      </c>
      <c r="I16" s="7">
        <f t="shared" si="1"/>
        <v>4.313239240632144</v>
      </c>
      <c r="J16" s="8" t="s">
        <v>27</v>
      </c>
    </row>
    <row r="17" spans="1:10" s="18" customFormat="1" ht="24" customHeight="1">
      <c r="A17" s="14"/>
      <c r="B17" s="5" t="s">
        <v>28</v>
      </c>
      <c r="C17" s="47">
        <v>19634</v>
      </c>
      <c r="D17" s="47">
        <v>18848</v>
      </c>
      <c r="E17" s="6">
        <f t="shared" si="0"/>
        <v>-4.003259651624731</v>
      </c>
      <c r="F17" s="49">
        <v>72828</v>
      </c>
      <c r="G17" s="53">
        <v>80021</v>
      </c>
      <c r="H17" s="6">
        <f t="shared" si="2"/>
        <v>9.876695776349749</v>
      </c>
      <c r="I17" s="7">
        <f t="shared" si="1"/>
        <v>4.245596349745331</v>
      </c>
      <c r="J17" s="8" t="s">
        <v>29</v>
      </c>
    </row>
    <row r="18" spans="1:10" s="18" customFormat="1" ht="24" customHeight="1" thickBot="1">
      <c r="A18" s="14"/>
      <c r="B18" s="5" t="s">
        <v>30</v>
      </c>
      <c r="C18" s="47">
        <v>24032</v>
      </c>
      <c r="D18" s="47">
        <v>30627</v>
      </c>
      <c r="E18" s="6">
        <f t="shared" si="0"/>
        <v>27.442576564580563</v>
      </c>
      <c r="F18" s="50">
        <v>85298</v>
      </c>
      <c r="G18" s="53">
        <v>121752</v>
      </c>
      <c r="H18" s="6">
        <f t="shared" si="2"/>
        <v>42.7372271331098</v>
      </c>
      <c r="I18" s="7">
        <f t="shared" si="1"/>
        <v>3.9753158977372904</v>
      </c>
      <c r="J18" s="8" t="s">
        <v>31</v>
      </c>
    </row>
    <row r="19" spans="1:10" s="18" customFormat="1" ht="22.5" customHeight="1" thickBot="1" thickTop="1">
      <c r="A19" s="14"/>
      <c r="B19" s="30" t="s">
        <v>32</v>
      </c>
      <c r="C19" s="31">
        <f>SUM(C16:C18)</f>
        <v>61385</v>
      </c>
      <c r="D19" s="31">
        <f>SUM(D16:D18)</f>
        <v>69597</v>
      </c>
      <c r="E19" s="32">
        <f t="shared" si="0"/>
        <v>13.377861040970913</v>
      </c>
      <c r="F19" s="31">
        <f>SUM(F16:F18)</f>
        <v>220408</v>
      </c>
      <c r="G19" s="31">
        <f>SUM(G16:G18)</f>
        <v>288564</v>
      </c>
      <c r="H19" s="32">
        <f t="shared" si="2"/>
        <v>30.92265253529817</v>
      </c>
      <c r="I19" s="32">
        <f t="shared" si="1"/>
        <v>4.1462131988447775</v>
      </c>
      <c r="J19" s="33" t="s">
        <v>44</v>
      </c>
    </row>
    <row r="20" spans="1:10" s="18" customFormat="1" ht="16.5" thickTop="1">
      <c r="A20" s="14"/>
      <c r="B20" s="5" t="s">
        <v>33</v>
      </c>
      <c r="C20" s="47">
        <v>36200</v>
      </c>
      <c r="D20" s="47">
        <v>40002</v>
      </c>
      <c r="E20" s="6">
        <f t="shared" si="0"/>
        <v>10.502762430939214</v>
      </c>
      <c r="F20" s="49">
        <v>136119</v>
      </c>
      <c r="G20" s="53">
        <v>192351</v>
      </c>
      <c r="H20" s="6">
        <f t="shared" si="2"/>
        <v>41.31091177572566</v>
      </c>
      <c r="I20" s="7">
        <f t="shared" si="1"/>
        <v>4.808534573271336</v>
      </c>
      <c r="J20" s="8" t="s">
        <v>34</v>
      </c>
    </row>
    <row r="21" spans="1:10" s="18" customFormat="1" ht="15.75">
      <c r="A21" s="14"/>
      <c r="B21" s="5" t="s">
        <v>35</v>
      </c>
      <c r="C21" s="47">
        <v>25236</v>
      </c>
      <c r="D21" s="47">
        <v>42803</v>
      </c>
      <c r="E21" s="6">
        <f t="shared" si="0"/>
        <v>69.61087335552384</v>
      </c>
      <c r="F21" s="49">
        <v>93496</v>
      </c>
      <c r="G21" s="53">
        <v>166834</v>
      </c>
      <c r="H21" s="6">
        <f t="shared" si="2"/>
        <v>78.4397193462822</v>
      </c>
      <c r="I21" s="7">
        <f t="shared" si="1"/>
        <v>3.8977174497114686</v>
      </c>
      <c r="J21" s="8" t="s">
        <v>36</v>
      </c>
    </row>
    <row r="22" spans="1:10" s="18" customFormat="1" ht="21" customHeight="1" thickBot="1">
      <c r="A22" s="14"/>
      <c r="B22" s="5" t="s">
        <v>37</v>
      </c>
      <c r="C22" s="47">
        <v>27154</v>
      </c>
      <c r="D22" s="47">
        <v>35862</v>
      </c>
      <c r="E22" s="6">
        <f t="shared" si="0"/>
        <v>32.06894011931945</v>
      </c>
      <c r="F22" s="50">
        <v>105730</v>
      </c>
      <c r="G22" s="53">
        <v>145440</v>
      </c>
      <c r="H22" s="6">
        <f t="shared" si="2"/>
        <v>37.55793057788708</v>
      </c>
      <c r="I22" s="7">
        <f t="shared" si="1"/>
        <v>4.055546260665886</v>
      </c>
      <c r="J22" s="8" t="s">
        <v>38</v>
      </c>
    </row>
    <row r="23" spans="1:10" s="18" customFormat="1" ht="19.5" customHeight="1" thickBot="1" thickTop="1">
      <c r="A23" s="14"/>
      <c r="B23" s="30" t="s">
        <v>39</v>
      </c>
      <c r="C23" s="31">
        <f>SUM(C20:C22)</f>
        <v>88590</v>
      </c>
      <c r="D23" s="31">
        <f>SUM(D20:D22)</f>
        <v>118667</v>
      </c>
      <c r="E23" s="32">
        <f t="shared" si="0"/>
        <v>33.95078451292471</v>
      </c>
      <c r="F23" s="31">
        <f>SUM(F20:F22)</f>
        <v>335345</v>
      </c>
      <c r="G23" s="31">
        <f>SUM(G20:G22)</f>
        <v>504625</v>
      </c>
      <c r="H23" s="32">
        <f t="shared" si="2"/>
        <v>50.479357080022055</v>
      </c>
      <c r="I23" s="32">
        <f t="shared" si="1"/>
        <v>4.25244592009573</v>
      </c>
      <c r="J23" s="33" t="s">
        <v>45</v>
      </c>
    </row>
    <row r="24" spans="1:10" s="22" customFormat="1" ht="26.25" customHeight="1" thickBot="1" thickTop="1">
      <c r="A24" s="21"/>
      <c r="B24" s="27" t="s">
        <v>40</v>
      </c>
      <c r="C24" s="40">
        <f>SUM(C11,C15,C19,C23)</f>
        <v>300972</v>
      </c>
      <c r="D24" s="40">
        <f>SUM(D11,D15,D19,D23)</f>
        <v>327661</v>
      </c>
      <c r="E24" s="28">
        <f t="shared" si="0"/>
        <v>8.867602301875266</v>
      </c>
      <c r="F24" s="40">
        <f>SUM(F11,F15,F19,F23)</f>
        <v>1125159</v>
      </c>
      <c r="G24" s="40">
        <f>SUM(G11,G15,G19,G23)</f>
        <v>1364653</v>
      </c>
      <c r="H24" s="28">
        <f>+G24/F24*100-100</f>
        <v>21.28534722648088</v>
      </c>
      <c r="I24" s="41">
        <f t="shared" si="1"/>
        <v>4.164831945211667</v>
      </c>
      <c r="J24" s="29" t="s">
        <v>41</v>
      </c>
    </row>
    <row r="25" spans="1:10" s="11" customFormat="1" ht="18.75">
      <c r="A25" s="14"/>
      <c r="B25" s="23" t="s">
        <v>42</v>
      </c>
      <c r="C25" s="9"/>
      <c r="D25" s="9"/>
      <c r="E25" s="10"/>
      <c r="I25" s="12"/>
      <c r="J25" s="24" t="s">
        <v>43</v>
      </c>
    </row>
    <row r="26" spans="3:5" ht="23.25" customHeight="1">
      <c r="C26" s="13"/>
      <c r="D26" s="13"/>
      <c r="E26" s="26"/>
    </row>
    <row r="27" spans="3:5" ht="23.25" customHeight="1">
      <c r="C27" s="13"/>
      <c r="D27" s="13"/>
      <c r="E27" s="26"/>
    </row>
  </sheetData>
  <sheetProtection/>
  <mergeCells count="14">
    <mergeCell ref="G6:G7"/>
    <mergeCell ref="H6:H7"/>
    <mergeCell ref="C6:C7"/>
    <mergeCell ref="D6:D7"/>
    <mergeCell ref="E6:E7"/>
    <mergeCell ref="C4:D4"/>
    <mergeCell ref="C5:D5"/>
    <mergeCell ref="F4:G4"/>
    <mergeCell ref="B1:K1"/>
    <mergeCell ref="A2:K2"/>
    <mergeCell ref="B4:B7"/>
    <mergeCell ref="J4:J7"/>
    <mergeCell ref="I6:I7"/>
    <mergeCell ref="F6:F7"/>
  </mergeCells>
  <printOptions/>
  <pageMargins left="0.16" right="0.61" top="0.31" bottom="0.22" header="0.2" footer="0.2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mohammed Ghname</cp:lastModifiedBy>
  <cp:lastPrinted>2017-03-13T12:15:05Z</cp:lastPrinted>
  <dcterms:created xsi:type="dcterms:W3CDTF">1996-10-14T23:33:28Z</dcterms:created>
  <dcterms:modified xsi:type="dcterms:W3CDTF">2017-03-13T12:15:08Z</dcterms:modified>
  <cp:category/>
  <cp:version/>
  <cp:contentType/>
  <cp:contentStatus/>
</cp:coreProperties>
</file>