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620" windowHeight="9735" activeTab="0"/>
  </bookViews>
  <sheets>
    <sheet name="RECP by reg 2011" sheetId="1" r:id="rId1"/>
  </sheets>
  <externalReferences>
    <externalReference r:id="rId4"/>
  </externalReferences>
  <definedNames>
    <definedName name="_xlnm.Print_Area" localSheetId="0">'RECP by reg 2011'!$A$1:$Q$25</definedName>
  </definedNames>
  <calcPr calcMode="autoNoTable" fullCalcOnLoad="1"/>
</workbook>
</file>

<file path=xl/sharedStrings.xml><?xml version="1.0" encoding="utf-8"?>
<sst xmlns="http://schemas.openxmlformats.org/spreadsheetml/2006/main" count="69" uniqueCount="54">
  <si>
    <t>Total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</si>
  <si>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</si>
  <si>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</si>
  <si>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</si>
  <si>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</si>
  <si>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</si>
  <si>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</si>
  <si>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</si>
  <si>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</si>
  <si>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</si>
  <si>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</si>
  <si>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</si>
  <si>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</si>
  <si>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</si>
  <si>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</si>
  <si>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</si>
  <si>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</si>
  <si>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</si>
  <si>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</si>
  <si>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</si>
  <si>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</si>
  <si>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</si>
  <si>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</si>
  <si>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</si>
  <si>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</si>
  <si>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</si>
  <si>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</si>
  <si>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</si>
  <si>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</si>
  <si>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</si>
  <si>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</si>
  <si>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نسبة التغير</t>
  </si>
  <si>
    <t xml:space="preserve"> % Change </t>
  </si>
  <si>
    <t>October</t>
  </si>
  <si>
    <t>November</t>
  </si>
  <si>
    <t>December</t>
  </si>
  <si>
    <t>مجموع</t>
  </si>
  <si>
    <t>1st Qrtr</t>
  </si>
  <si>
    <t>2nd Qrtr</t>
  </si>
  <si>
    <t>3rd Qrtr</t>
  </si>
  <si>
    <t>4th Qrtr</t>
  </si>
  <si>
    <t xml:space="preserve">المصدر : البنك المركزي </t>
  </si>
  <si>
    <t xml:space="preserve"> Source : Central Bank of Jordan </t>
  </si>
  <si>
    <t>اردني مقيم في الخارج</t>
  </si>
  <si>
    <t>Jordanian residing abrod</t>
  </si>
  <si>
    <t>دول الخليج العربي</t>
  </si>
  <si>
    <t>Gulf Conntries</t>
  </si>
  <si>
    <t>عرب</t>
  </si>
  <si>
    <t>Arab</t>
  </si>
  <si>
    <t>Foreign</t>
  </si>
  <si>
    <t>اجانب</t>
  </si>
  <si>
    <t>جدول رقم 2.4 الدخل السياحي الشهري موزع حسب مجموعات الدول  للسنوات 2010 - 2011 * بالمليون دينار</t>
  </si>
  <si>
    <t>10/11</t>
  </si>
  <si>
    <t>Table 4.2  MonthlyTourism Receipts Distributed by  Countres Groups, 2010 - 2011* (JD Million)</t>
  </si>
</sst>
</file>

<file path=xl/styles.xml><?xml version="1.0" encoding="utf-8"?>
<styleSheet xmlns="http://schemas.openxmlformats.org/spreadsheetml/2006/main">
  <numFmts count="50">
    <numFmt numFmtId="5" formatCode="&quot;د.ك.&quot;\ #,##0_-;&quot;د.ك.&quot;\ #,##0\-"/>
    <numFmt numFmtId="6" formatCode="&quot;د.ك.&quot;\ #,##0_-;[Red]&quot;د.ك.&quot;\ #,##0\-"/>
    <numFmt numFmtId="7" formatCode="&quot;د.ك.&quot;\ #,##0.00_-;&quot;د.ك.&quot;\ #,##0.00\-"/>
    <numFmt numFmtId="8" formatCode="&quot;د.ك.&quot;\ #,##0.00_-;[Red]&quot;د.ك.&quot;\ #,##0.00\-"/>
    <numFmt numFmtId="42" formatCode="_-&quot;د.ك.&quot;\ * #,##0_-;_-&quot;د.ك.&quot;\ * #,##0\-;_-&quot;د.ك.&quot;\ * &quot;-&quot;_-;_-@_-"/>
    <numFmt numFmtId="41" formatCode="_-* #,##0_-;_-* #,##0\-;_-* &quot;-&quot;_-;_-@_-"/>
    <numFmt numFmtId="44" formatCode="_-&quot;د.ك.&quot;\ * #,##0.00_-;_-&quot;د.ك.&quot;\ * #,##0.00\-;_-&quot;د.ك.&quot;\ * &quot;-&quot;??_-;_-@_-"/>
    <numFmt numFmtId="43" formatCode="_-* #,##0.00_-;_-* #,##0.00\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&quot;د.ا.&quot;\ * #,##0.00_-;_-&quot;د.ا.&quot;\ * #,##0.00\-;_-&quot;د.ا.&quot;\ * &quot;-&quot;??_-;_-@_-"/>
    <numFmt numFmtId="170" formatCode="&quot;रु&quot;\ #,##0;&quot;रु&quot;\ \-#,##0"/>
    <numFmt numFmtId="171" formatCode="&quot;रु&quot;\ #,##0;[Red]&quot;रु&quot;\ \-#,##0"/>
    <numFmt numFmtId="172" formatCode="&quot;रु&quot;\ #,##0.00;&quot;रु&quot;\ \-#,##0.00"/>
    <numFmt numFmtId="173" formatCode="&quot;रु&quot;\ #,##0.00;[Red]&quot;रु&quot;\ \-#,##0.00"/>
    <numFmt numFmtId="174" formatCode="_ &quot;रु&quot;\ * #,##0_ ;_ &quot;रु&quot;\ * \-#,##0_ ;_ &quot;रु&quot;\ * &quot;-&quot;_ ;_ @_ "/>
    <numFmt numFmtId="175" formatCode="_ * #,##0_ ;_ * \-#,##0_ ;_ * &quot;-&quot;_ ;_ @_ "/>
    <numFmt numFmtId="176" formatCode="_ &quot;रु&quot;\ * #,##0.00_ ;_ &quot;रु&quot;\ * \-#,##0.00_ ;_ &quot;रु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0.0"/>
    <numFmt numFmtId="199" formatCode="#,##0.0"/>
    <numFmt numFmtId="200" formatCode="0.0%"/>
    <numFmt numFmtId="201" formatCode="[$-409]dddd\,\ mmmm\ dd\,\ yyyy"/>
    <numFmt numFmtId="202" formatCode="m/d;@"/>
    <numFmt numFmtId="203" formatCode="[$-409]h:mm:ss\ AM/PM"/>
    <numFmt numFmtId="204" formatCode="00000"/>
    <numFmt numFmtId="205" formatCode="_-* #,##0_-;_-* #,##0\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0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00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3" xfId="0" applyFont="1" applyFill="1" applyBorder="1" applyAlignment="1">
      <alignment/>
    </xf>
    <xf numFmtId="0" fontId="5" fillId="33" borderId="0" xfId="0" applyFont="1" applyFill="1" applyAlignment="1">
      <alignment readingOrder="1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justify"/>
    </xf>
    <xf numFmtId="199" fontId="4" fillId="33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4" fillId="33" borderId="13" xfId="0" applyNumberFormat="1" applyFont="1" applyFill="1" applyBorder="1" applyAlignment="1">
      <alignment horizontal="center"/>
    </xf>
    <xf numFmtId="200" fontId="7" fillId="33" borderId="10" xfId="0" applyNumberFormat="1" applyFont="1" applyFill="1" applyBorder="1" applyAlignment="1">
      <alignment horizontal="center"/>
    </xf>
    <xf numFmtId="200" fontId="7" fillId="33" borderId="11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00" fontId="4" fillId="34" borderId="16" xfId="0" applyNumberFormat="1" applyFont="1" applyFill="1" applyBorder="1" applyAlignment="1">
      <alignment horizontal="center"/>
    </xf>
    <xf numFmtId="200" fontId="8" fillId="33" borderId="10" xfId="0" applyNumberFormat="1" applyFont="1" applyFill="1" applyBorder="1" applyAlignment="1">
      <alignment horizontal="center"/>
    </xf>
    <xf numFmtId="200" fontId="8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200" fontId="8" fillId="34" borderId="11" xfId="0" applyNumberFormat="1" applyFont="1" applyFill="1" applyBorder="1" applyAlignment="1">
      <alignment horizontal="center"/>
    </xf>
    <xf numFmtId="200" fontId="8" fillId="34" borderId="16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34" borderId="17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justify"/>
    </xf>
    <xf numFmtId="0" fontId="4" fillId="33" borderId="19" xfId="0" applyFont="1" applyFill="1" applyBorder="1" applyAlignment="1">
      <alignment horizontal="center" vertical="justify"/>
    </xf>
    <xf numFmtId="0" fontId="4" fillId="33" borderId="0" xfId="0" applyFont="1" applyFill="1" applyBorder="1" applyAlignment="1">
      <alignment horizontal="center" vertical="justify"/>
    </xf>
    <xf numFmtId="0" fontId="4" fillId="33" borderId="17" xfId="0" applyFont="1" applyFill="1" applyBorder="1" applyAlignment="1">
      <alignment horizontal="center" vertical="justify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justify"/>
    </xf>
    <xf numFmtId="4" fontId="42" fillId="0" borderId="20" xfId="42" applyNumberFormat="1" applyFont="1" applyBorder="1" applyAlignment="1">
      <alignment horizontal="center"/>
    </xf>
    <xf numFmtId="4" fontId="42" fillId="0" borderId="12" xfId="42" applyNumberFormat="1" applyFont="1" applyBorder="1" applyAlignment="1">
      <alignment horizontal="center"/>
    </xf>
    <xf numFmtId="2" fontId="8" fillId="0" borderId="21" xfId="0" applyNumberFormat="1" applyFont="1" applyBorder="1" applyAlignment="1">
      <alignment/>
    </xf>
    <xf numFmtId="4" fontId="8" fillId="34" borderId="12" xfId="0" applyNumberFormat="1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/>
    </xf>
    <xf numFmtId="185" fontId="8" fillId="33" borderId="21" xfId="0" applyNumberFormat="1" applyFont="1" applyFill="1" applyBorder="1" applyAlignment="1">
      <alignment/>
    </xf>
    <xf numFmtId="4" fontId="8" fillId="34" borderId="22" xfId="0" applyNumberFormat="1" applyFont="1" applyFill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34" borderId="21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2" fontId="8" fillId="34" borderId="21" xfId="0" applyNumberFormat="1" applyFont="1" applyFill="1" applyBorder="1" applyAlignment="1">
      <alignment horizontal="center"/>
    </xf>
    <xf numFmtId="2" fontId="8" fillId="34" borderId="23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34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34" borderId="24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/>
    </xf>
    <xf numFmtId="185" fontId="8" fillId="33" borderId="0" xfId="0" applyNumberFormat="1" applyFont="1" applyFill="1" applyBorder="1" applyAlignment="1">
      <alignment/>
    </xf>
    <xf numFmtId="2" fontId="8" fillId="0" borderId="21" xfId="0" applyNumberFormat="1" applyFont="1" applyBorder="1" applyAlignment="1">
      <alignment horizontal="center"/>
    </xf>
    <xf numFmtId="4" fontId="42" fillId="0" borderId="20" xfId="42" applyNumberFormat="1" applyFont="1" applyBorder="1" applyAlignment="1">
      <alignment horizontal="center" vertical="center"/>
    </xf>
    <xf numFmtId="4" fontId="42" fillId="0" borderId="12" xfId="42" applyNumberFormat="1" applyFont="1" applyBorder="1" applyAlignment="1">
      <alignment horizontal="center" vertical="center"/>
    </xf>
    <xf numFmtId="198" fontId="8" fillId="33" borderId="17" xfId="0" applyNumberFormat="1" applyFont="1" applyFill="1" applyBorder="1" applyAlignment="1">
      <alignment horizontal="center"/>
    </xf>
    <xf numFmtId="198" fontId="8" fillId="35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rightToLeft="1" tabSelected="1" zoomScale="70" zoomScaleNormal="70" zoomScalePageLayoutView="0" workbookViewId="0" topLeftCell="A1">
      <selection activeCell="U13" sqref="U13"/>
    </sheetView>
  </sheetViews>
  <sheetFormatPr defaultColWidth="9.140625" defaultRowHeight="12.75"/>
  <cols>
    <col min="1" max="1" width="11.140625" style="2" customWidth="1"/>
    <col min="2" max="2" width="12.8515625" style="2" customWidth="1"/>
    <col min="3" max="3" width="14.00390625" style="2" customWidth="1"/>
    <col min="4" max="4" width="11.00390625" style="2" customWidth="1"/>
    <col min="5" max="5" width="14.7109375" style="2" customWidth="1"/>
    <col min="6" max="6" width="14.421875" style="2" customWidth="1"/>
    <col min="7" max="7" width="12.28125" style="4" customWidth="1"/>
    <col min="8" max="8" width="13.00390625" style="2" customWidth="1"/>
    <col min="9" max="9" width="13.7109375" style="2" customWidth="1"/>
    <col min="10" max="10" width="13.00390625" style="4" customWidth="1"/>
    <col min="11" max="11" width="14.00390625" style="2" customWidth="1"/>
    <col min="12" max="12" width="13.57421875" style="2" customWidth="1"/>
    <col min="13" max="13" width="12.421875" style="4" customWidth="1"/>
    <col min="14" max="14" width="13.7109375" style="4" customWidth="1"/>
    <col min="15" max="15" width="14.28125" style="4" customWidth="1"/>
    <col min="16" max="16" width="12.140625" style="4" customWidth="1"/>
    <col min="17" max="17" width="12.00390625" style="2" customWidth="1"/>
    <col min="18" max="16384" width="9.140625" style="2" customWidth="1"/>
  </cols>
  <sheetData>
    <row r="1" spans="1:17" ht="18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0.25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4" customFormat="1" ht="19.5" customHeight="1">
      <c r="A4" s="56" t="s">
        <v>11</v>
      </c>
      <c r="B4" s="59" t="s">
        <v>43</v>
      </c>
      <c r="C4" s="49"/>
      <c r="D4" s="32" t="s">
        <v>31</v>
      </c>
      <c r="E4" s="45" t="s">
        <v>45</v>
      </c>
      <c r="F4" s="46"/>
      <c r="G4" s="32" t="s">
        <v>31</v>
      </c>
      <c r="H4" s="49" t="s">
        <v>47</v>
      </c>
      <c r="I4" s="50"/>
      <c r="J4" s="32" t="s">
        <v>31</v>
      </c>
      <c r="K4" s="49" t="s">
        <v>50</v>
      </c>
      <c r="L4" s="50"/>
      <c r="M4" s="32" t="s">
        <v>31</v>
      </c>
      <c r="N4" s="3" t="s">
        <v>36</v>
      </c>
      <c r="O4" s="23" t="s">
        <v>36</v>
      </c>
      <c r="P4" s="32" t="s">
        <v>31</v>
      </c>
      <c r="Q4" s="37"/>
    </row>
    <row r="5" spans="1:17" s="4" customFormat="1" ht="43.5" customHeight="1" thickBot="1">
      <c r="A5" s="57"/>
      <c r="B5" s="60" t="s">
        <v>44</v>
      </c>
      <c r="C5" s="47"/>
      <c r="D5" s="33" t="s">
        <v>32</v>
      </c>
      <c r="E5" s="47" t="s">
        <v>46</v>
      </c>
      <c r="F5" s="48"/>
      <c r="G5" s="33" t="s">
        <v>32</v>
      </c>
      <c r="H5" s="51" t="s">
        <v>48</v>
      </c>
      <c r="I5" s="52"/>
      <c r="J5" s="33" t="s">
        <v>32</v>
      </c>
      <c r="K5" s="47" t="s">
        <v>49</v>
      </c>
      <c r="L5" s="48"/>
      <c r="M5" s="33" t="s">
        <v>32</v>
      </c>
      <c r="N5" s="5" t="s">
        <v>0</v>
      </c>
      <c r="O5" s="24" t="s">
        <v>0</v>
      </c>
      <c r="P5" s="33" t="s">
        <v>32</v>
      </c>
      <c r="Q5" s="54" t="s">
        <v>1</v>
      </c>
    </row>
    <row r="6" spans="1:17" s="4" customFormat="1" ht="29.25" customHeight="1" thickBot="1">
      <c r="A6" s="58"/>
      <c r="B6" s="28">
        <v>2010</v>
      </c>
      <c r="C6" s="30">
        <v>2011</v>
      </c>
      <c r="D6" s="34" t="s">
        <v>52</v>
      </c>
      <c r="E6" s="29">
        <v>2010</v>
      </c>
      <c r="F6" s="28">
        <v>2011</v>
      </c>
      <c r="G6" s="34" t="s">
        <v>52</v>
      </c>
      <c r="H6" s="29">
        <v>2010</v>
      </c>
      <c r="I6" s="28">
        <v>2011</v>
      </c>
      <c r="J6" s="34" t="s">
        <v>52</v>
      </c>
      <c r="K6" s="29">
        <v>2010</v>
      </c>
      <c r="L6" s="27">
        <v>2011</v>
      </c>
      <c r="M6" s="34" t="s">
        <v>52</v>
      </c>
      <c r="N6" s="22">
        <v>2010</v>
      </c>
      <c r="O6" s="25">
        <v>2011</v>
      </c>
      <c r="P6" s="34" t="s">
        <v>52</v>
      </c>
      <c r="Q6" s="55"/>
    </row>
    <row r="7" spans="1:17" ht="30.75" customHeight="1">
      <c r="A7" s="41" t="s">
        <v>2</v>
      </c>
      <c r="B7" s="63">
        <v>42.977</v>
      </c>
      <c r="C7" s="63">
        <v>48.3</v>
      </c>
      <c r="D7" s="32">
        <f>(C7-B7)/B7</f>
        <v>0.12385694673895341</v>
      </c>
      <c r="E7" s="74">
        <v>20.382</v>
      </c>
      <c r="F7" s="61">
        <v>23.75</v>
      </c>
      <c r="G7" s="32">
        <f aca="true" t="shared" si="0" ref="G7:G23">(F7-E7)/E7</f>
        <v>0.1652438426062211</v>
      </c>
      <c r="H7" s="77">
        <v>38.949</v>
      </c>
      <c r="I7" s="68">
        <v>45.61</v>
      </c>
      <c r="J7" s="32">
        <f>(I7-H7)/H7</f>
        <v>0.1710185113866852</v>
      </c>
      <c r="K7" s="81">
        <v>57.954</v>
      </c>
      <c r="L7" s="82">
        <v>70.09</v>
      </c>
      <c r="M7" s="32">
        <f>(L7-K7)/K7</f>
        <v>0.2094074610898299</v>
      </c>
      <c r="N7" s="84">
        <f>SUM(B7,E7,H7,K7)</f>
        <v>160.262</v>
      </c>
      <c r="O7" s="71">
        <f>SUM(C7,F7,I7,L7)</f>
        <v>187.75</v>
      </c>
      <c r="P7" s="32">
        <f aca="true" t="shared" si="1" ref="P7:P23">(O7-N7)/N7</f>
        <v>0.17151913741248706</v>
      </c>
      <c r="Q7" s="38" t="s">
        <v>27</v>
      </c>
    </row>
    <row r="8" spans="1:17" ht="30.75" customHeight="1">
      <c r="A8" s="42" t="s">
        <v>3</v>
      </c>
      <c r="B8" s="63">
        <v>40.637</v>
      </c>
      <c r="C8" s="63">
        <v>39.11</v>
      </c>
      <c r="D8" s="33">
        <f aca="true" t="shared" si="2" ref="D8:D21">(C8-B8)/B8</f>
        <v>-0.03757659276029237</v>
      </c>
      <c r="E8" s="74">
        <v>28.435</v>
      </c>
      <c r="F8" s="62">
        <v>23.84</v>
      </c>
      <c r="G8" s="33">
        <f t="shared" si="0"/>
        <v>-0.1615966238790223</v>
      </c>
      <c r="H8" s="77">
        <v>32.397</v>
      </c>
      <c r="I8" s="68">
        <v>39.33</v>
      </c>
      <c r="J8" s="33">
        <f>(I8-H8)/H8</f>
        <v>0.21400129641633486</v>
      </c>
      <c r="K8" s="81">
        <v>48.263</v>
      </c>
      <c r="L8" s="83">
        <v>57.04</v>
      </c>
      <c r="M8" s="33">
        <f>(L8-K8)/K8</f>
        <v>0.1818577378115741</v>
      </c>
      <c r="N8" s="84">
        <f aca="true" t="shared" si="3" ref="N8:N22">SUM(B8,E8,H8,K8)</f>
        <v>149.732</v>
      </c>
      <c r="O8" s="71">
        <f>SUM(C8,F8,I8,L8)</f>
        <v>159.32</v>
      </c>
      <c r="P8" s="33">
        <f t="shared" si="1"/>
        <v>0.06403440814254797</v>
      </c>
      <c r="Q8" s="38" t="s">
        <v>28</v>
      </c>
    </row>
    <row r="9" spans="1:17" ht="30.75" customHeight="1">
      <c r="A9" s="42" t="s">
        <v>4</v>
      </c>
      <c r="B9" s="63">
        <v>52.136</v>
      </c>
      <c r="C9" s="63">
        <v>46.882</v>
      </c>
      <c r="D9" s="33">
        <f t="shared" si="2"/>
        <v>-0.1007748964247354</v>
      </c>
      <c r="E9" s="74">
        <v>21.094</v>
      </c>
      <c r="F9" s="62">
        <v>20.46</v>
      </c>
      <c r="G9" s="33">
        <f t="shared" si="0"/>
        <v>-0.030055940077747242</v>
      </c>
      <c r="H9" s="77">
        <v>41.897</v>
      </c>
      <c r="I9" s="68">
        <v>41.75</v>
      </c>
      <c r="J9" s="33">
        <f>(I9-H9)/H9</f>
        <v>-0.0035086044346850243</v>
      </c>
      <c r="K9" s="81">
        <v>70.311</v>
      </c>
      <c r="L9" s="83">
        <v>76.93</v>
      </c>
      <c r="M9" s="33">
        <f>(L9-K9)/K9</f>
        <v>0.09413889718536217</v>
      </c>
      <c r="N9" s="84">
        <f t="shared" si="3"/>
        <v>185.43800000000002</v>
      </c>
      <c r="O9" s="71">
        <f>SUM(C9,F9,I9,L9)</f>
        <v>186.022</v>
      </c>
      <c r="P9" s="33">
        <f t="shared" si="1"/>
        <v>0.0031493005748550714</v>
      </c>
      <c r="Q9" s="38" t="s">
        <v>29</v>
      </c>
    </row>
    <row r="10" spans="1:22" s="4" customFormat="1" ht="30.75" customHeight="1">
      <c r="A10" s="43" t="s">
        <v>8</v>
      </c>
      <c r="B10" s="72">
        <f>SUM(B7:B9)</f>
        <v>135.75</v>
      </c>
      <c r="C10" s="64">
        <f>SUM(C7:C9)</f>
        <v>134.292</v>
      </c>
      <c r="D10" s="35">
        <f>(C10-B10)/B10</f>
        <v>-0.010740331491712695</v>
      </c>
      <c r="E10" s="75">
        <v>69.911</v>
      </c>
      <c r="F10" s="64">
        <f>SUM(F7:F9)</f>
        <v>68.05000000000001</v>
      </c>
      <c r="G10" s="35">
        <f t="shared" si="0"/>
        <v>-0.026619559153781093</v>
      </c>
      <c r="H10" s="78">
        <v>113.243</v>
      </c>
      <c r="I10" s="69">
        <f>SUM(I7:I9)</f>
        <v>126.69</v>
      </c>
      <c r="J10" s="35">
        <f aca="true" t="shared" si="4" ref="J10:J23">(I10-H10)/H10</f>
        <v>0.11874464646821441</v>
      </c>
      <c r="K10" s="75">
        <v>176.53</v>
      </c>
      <c r="L10" s="64">
        <f>SUM(L7:L9)</f>
        <v>204.06</v>
      </c>
      <c r="M10" s="35">
        <f aca="true" t="shared" si="5" ref="M10:M23">(L10-K10)/K10</f>
        <v>0.1559508298872713</v>
      </c>
      <c r="N10" s="85">
        <f t="shared" si="3"/>
        <v>495.43399999999997</v>
      </c>
      <c r="O10" s="69">
        <f aca="true" t="shared" si="6" ref="O10:O22">SUM(C10,F10,I10,L10)</f>
        <v>533.0920000000001</v>
      </c>
      <c r="P10" s="35">
        <f t="shared" si="1"/>
        <v>0.07601012445653736</v>
      </c>
      <c r="Q10" s="39" t="s">
        <v>37</v>
      </c>
      <c r="R10" s="6"/>
      <c r="S10" s="7"/>
      <c r="T10" s="7"/>
      <c r="U10" s="7"/>
      <c r="V10" s="7"/>
    </row>
    <row r="11" spans="1:22" s="10" customFormat="1" ht="30.75" customHeight="1">
      <c r="A11" s="42" t="s">
        <v>5</v>
      </c>
      <c r="B11" s="63">
        <v>58.159</v>
      </c>
      <c r="C11" s="63">
        <v>56.67</v>
      </c>
      <c r="D11" s="33">
        <f t="shared" si="2"/>
        <v>-0.02560222837394036</v>
      </c>
      <c r="E11" s="74">
        <v>27.308</v>
      </c>
      <c r="F11" s="62">
        <v>23.2</v>
      </c>
      <c r="G11" s="33">
        <f t="shared" si="0"/>
        <v>-0.15043210780723598</v>
      </c>
      <c r="H11" s="77">
        <v>49.819</v>
      </c>
      <c r="I11" s="68">
        <v>42.74</v>
      </c>
      <c r="J11" s="33">
        <f t="shared" si="4"/>
        <v>-0.14209438166161506</v>
      </c>
      <c r="K11" s="81">
        <v>100.595</v>
      </c>
      <c r="L11" s="62">
        <v>96.16</v>
      </c>
      <c r="M11" s="33">
        <f t="shared" si="5"/>
        <v>-0.044087678314031535</v>
      </c>
      <c r="N11" s="84">
        <f t="shared" si="3"/>
        <v>235.881</v>
      </c>
      <c r="O11" s="71">
        <f t="shared" si="6"/>
        <v>218.77</v>
      </c>
      <c r="P11" s="33">
        <f t="shared" si="1"/>
        <v>-0.0725408150720066</v>
      </c>
      <c r="Q11" s="38" t="s">
        <v>21</v>
      </c>
      <c r="R11" s="8"/>
      <c r="S11" s="9"/>
      <c r="T11" s="9"/>
      <c r="U11" s="9"/>
      <c r="V11" s="9"/>
    </row>
    <row r="12" spans="1:22" s="10" customFormat="1" ht="30.75" customHeight="1">
      <c r="A12" s="42" t="s">
        <v>6</v>
      </c>
      <c r="B12" s="63">
        <v>49.994</v>
      </c>
      <c r="C12" s="63">
        <v>49.9</v>
      </c>
      <c r="D12" s="33">
        <f t="shared" si="2"/>
        <v>-0.001880225627075273</v>
      </c>
      <c r="E12" s="74">
        <v>22.379</v>
      </c>
      <c r="F12" s="62">
        <v>21.22</v>
      </c>
      <c r="G12" s="33">
        <f t="shared" si="0"/>
        <v>-0.051789624201260216</v>
      </c>
      <c r="H12" s="77">
        <v>43.566</v>
      </c>
      <c r="I12" s="68">
        <v>38.4</v>
      </c>
      <c r="J12" s="33">
        <f t="shared" si="4"/>
        <v>-0.11857870816691925</v>
      </c>
      <c r="K12" s="81">
        <v>85.274</v>
      </c>
      <c r="L12" s="62">
        <v>61.67</v>
      </c>
      <c r="M12" s="33">
        <f t="shared" si="5"/>
        <v>-0.27680183877852566</v>
      </c>
      <c r="N12" s="84">
        <f t="shared" si="3"/>
        <v>201.21300000000002</v>
      </c>
      <c r="O12" s="71">
        <f t="shared" si="6"/>
        <v>171.19</v>
      </c>
      <c r="P12" s="33">
        <f t="shared" si="1"/>
        <v>-0.14921004110072422</v>
      </c>
      <c r="Q12" s="38" t="s">
        <v>22</v>
      </c>
      <c r="R12" s="8"/>
      <c r="S12" s="9"/>
      <c r="T12" s="9"/>
      <c r="U12" s="9"/>
      <c r="V12" s="9"/>
    </row>
    <row r="13" spans="1:22" ht="30.75" customHeight="1">
      <c r="A13" s="42" t="s">
        <v>7</v>
      </c>
      <c r="B13" s="63">
        <v>62.75</v>
      </c>
      <c r="C13" s="63">
        <v>69.85</v>
      </c>
      <c r="D13" s="33">
        <f t="shared" si="2"/>
        <v>0.11314741035856565</v>
      </c>
      <c r="E13" s="74">
        <v>29.354</v>
      </c>
      <c r="F13" s="62">
        <v>24.32</v>
      </c>
      <c r="G13" s="33">
        <f t="shared" si="0"/>
        <v>-0.17149281188253726</v>
      </c>
      <c r="H13" s="77">
        <v>54.793</v>
      </c>
      <c r="I13" s="68">
        <v>47.07</v>
      </c>
      <c r="J13" s="33">
        <f t="shared" si="4"/>
        <v>-0.14094866132535175</v>
      </c>
      <c r="K13" s="81">
        <v>63.985</v>
      </c>
      <c r="L13" s="62">
        <v>54.49</v>
      </c>
      <c r="M13" s="33">
        <f t="shared" si="5"/>
        <v>-0.14839415488004998</v>
      </c>
      <c r="N13" s="84">
        <f t="shared" si="3"/>
        <v>210.882</v>
      </c>
      <c r="O13" s="71">
        <f t="shared" si="6"/>
        <v>195.73</v>
      </c>
      <c r="P13" s="33">
        <f t="shared" si="1"/>
        <v>-0.07185060839711314</v>
      </c>
      <c r="Q13" s="38" t="s">
        <v>23</v>
      </c>
      <c r="R13" s="11"/>
      <c r="S13" s="12"/>
      <c r="T13" s="12"/>
      <c r="U13" s="12"/>
      <c r="V13" s="12"/>
    </row>
    <row r="14" spans="1:22" s="4" customFormat="1" ht="30.75" customHeight="1">
      <c r="A14" s="43" t="s">
        <v>9</v>
      </c>
      <c r="B14" s="72">
        <f>SUM(B11:B13)</f>
        <v>170.903</v>
      </c>
      <c r="C14" s="64">
        <f>SUM(C11:C13)</f>
        <v>176.42</v>
      </c>
      <c r="D14" s="35">
        <f>(C14-B14)/B14</f>
        <v>0.03228146960556571</v>
      </c>
      <c r="E14" s="75">
        <v>79.041</v>
      </c>
      <c r="F14" s="64">
        <f>SUM(F11:F13)</f>
        <v>68.74000000000001</v>
      </c>
      <c r="G14" s="35">
        <f t="shared" si="0"/>
        <v>-0.13032476815829744</v>
      </c>
      <c r="H14" s="78">
        <v>148.178</v>
      </c>
      <c r="I14" s="69">
        <f>SUM(I11:I13)</f>
        <v>128.21</v>
      </c>
      <c r="J14" s="35">
        <f t="shared" si="4"/>
        <v>-0.1347568464954311</v>
      </c>
      <c r="K14" s="75">
        <v>249.85399999999998</v>
      </c>
      <c r="L14" s="64">
        <f>SUM(L11:L13)</f>
        <v>212.32</v>
      </c>
      <c r="M14" s="35">
        <f t="shared" si="5"/>
        <v>-0.15022373065870465</v>
      </c>
      <c r="N14" s="85">
        <f t="shared" si="3"/>
        <v>647.9759999999999</v>
      </c>
      <c r="O14" s="69">
        <f t="shared" si="6"/>
        <v>585.69</v>
      </c>
      <c r="P14" s="35">
        <f t="shared" si="1"/>
        <v>-0.0961239305159448</v>
      </c>
      <c r="Q14" s="39" t="s">
        <v>38</v>
      </c>
      <c r="R14" s="6"/>
      <c r="S14" s="7"/>
      <c r="T14" s="7"/>
      <c r="U14" s="7"/>
      <c r="V14" s="7"/>
    </row>
    <row r="15" spans="1:22" s="4" customFormat="1" ht="30.75" customHeight="1">
      <c r="A15" s="44" t="s">
        <v>12</v>
      </c>
      <c r="B15" s="65">
        <v>81.995</v>
      </c>
      <c r="C15" s="65">
        <v>101.44</v>
      </c>
      <c r="D15" s="33">
        <f t="shared" si="2"/>
        <v>0.23714860662235493</v>
      </c>
      <c r="E15" s="76">
        <v>99.393</v>
      </c>
      <c r="F15" s="62">
        <v>49.51</v>
      </c>
      <c r="G15" s="33">
        <f t="shared" si="0"/>
        <v>-0.5018763896853904</v>
      </c>
      <c r="H15" s="79">
        <v>74.908</v>
      </c>
      <c r="I15" s="70">
        <v>68.31</v>
      </c>
      <c r="J15" s="33">
        <f t="shared" si="4"/>
        <v>-0.08808137982591978</v>
      </c>
      <c r="K15" s="81">
        <v>82.509</v>
      </c>
      <c r="L15" s="83">
        <v>73.65</v>
      </c>
      <c r="M15" s="33">
        <f t="shared" si="5"/>
        <v>-0.10737010507944582</v>
      </c>
      <c r="N15" s="84">
        <f t="shared" si="3"/>
        <v>338.805</v>
      </c>
      <c r="O15" s="71">
        <f t="shared" si="6"/>
        <v>292.90999999999997</v>
      </c>
      <c r="P15" s="33">
        <f t="shared" si="1"/>
        <v>-0.13546140110092839</v>
      </c>
      <c r="Q15" s="40" t="s">
        <v>24</v>
      </c>
      <c r="R15" s="6"/>
      <c r="S15" s="7"/>
      <c r="T15" s="7"/>
      <c r="U15" s="7"/>
      <c r="V15" s="7"/>
    </row>
    <row r="16" spans="1:22" s="4" customFormat="1" ht="30.75" customHeight="1">
      <c r="A16" s="44" t="s">
        <v>13</v>
      </c>
      <c r="B16" s="65">
        <v>60.144</v>
      </c>
      <c r="C16" s="65">
        <v>73.41</v>
      </c>
      <c r="D16" s="33">
        <f t="shared" si="2"/>
        <v>0.2205706304868316</v>
      </c>
      <c r="E16" s="76">
        <v>44.4</v>
      </c>
      <c r="F16" s="62">
        <v>20.73</v>
      </c>
      <c r="G16" s="33">
        <f t="shared" si="0"/>
        <v>-0.533108108108108</v>
      </c>
      <c r="H16" s="79">
        <v>68.282</v>
      </c>
      <c r="I16" s="70">
        <v>54.55</v>
      </c>
      <c r="J16" s="33">
        <f t="shared" si="4"/>
        <v>-0.20110717319352098</v>
      </c>
      <c r="K16" s="81">
        <v>80.323</v>
      </c>
      <c r="L16" s="83">
        <v>55.18</v>
      </c>
      <c r="M16" s="33">
        <f t="shared" si="5"/>
        <v>-0.3130236669447107</v>
      </c>
      <c r="N16" s="84">
        <f t="shared" si="3"/>
        <v>253.149</v>
      </c>
      <c r="O16" s="71">
        <f t="shared" si="6"/>
        <v>203.87</v>
      </c>
      <c r="P16" s="33">
        <f t="shared" si="1"/>
        <v>-0.19466401210354375</v>
      </c>
      <c r="Q16" s="40" t="s">
        <v>25</v>
      </c>
      <c r="R16" s="6"/>
      <c r="S16" s="7"/>
      <c r="T16" s="7"/>
      <c r="U16" s="7"/>
      <c r="V16" s="7"/>
    </row>
    <row r="17" spans="1:22" s="4" customFormat="1" ht="30.75" customHeight="1">
      <c r="A17" s="44" t="s">
        <v>14</v>
      </c>
      <c r="B17" s="66">
        <v>55.439</v>
      </c>
      <c r="C17" s="66">
        <v>82.99</v>
      </c>
      <c r="D17" s="33">
        <f t="shared" si="2"/>
        <v>0.4969606233878677</v>
      </c>
      <c r="E17" s="76">
        <v>35.354</v>
      </c>
      <c r="F17" s="62">
        <v>31.7</v>
      </c>
      <c r="G17" s="33">
        <f t="shared" si="0"/>
        <v>-0.10335464162471007</v>
      </c>
      <c r="H17" s="80">
        <v>57.565</v>
      </c>
      <c r="I17" s="70">
        <v>54.7</v>
      </c>
      <c r="J17" s="33">
        <f t="shared" si="4"/>
        <v>-0.04976982541474846</v>
      </c>
      <c r="K17" s="81">
        <v>69.87</v>
      </c>
      <c r="L17" s="83">
        <v>58.81</v>
      </c>
      <c r="M17" s="33">
        <f t="shared" si="5"/>
        <v>-0.15829397452411623</v>
      </c>
      <c r="N17" s="84">
        <f t="shared" si="3"/>
        <v>218.228</v>
      </c>
      <c r="O17" s="71">
        <f t="shared" si="6"/>
        <v>228.2</v>
      </c>
      <c r="P17" s="33">
        <f t="shared" si="1"/>
        <v>0.045695327822277525</v>
      </c>
      <c r="Q17" s="40" t="s">
        <v>26</v>
      </c>
      <c r="R17" s="11"/>
      <c r="S17" s="7"/>
      <c r="T17" s="7"/>
      <c r="U17" s="7"/>
      <c r="V17" s="7"/>
    </row>
    <row r="18" spans="1:22" s="4" customFormat="1" ht="30.75" customHeight="1">
      <c r="A18" s="43" t="s">
        <v>15</v>
      </c>
      <c r="B18" s="72">
        <f>SUM(B15:B17)</f>
        <v>197.578</v>
      </c>
      <c r="C18" s="64">
        <f>SUM(C15:C17)</f>
        <v>257.84</v>
      </c>
      <c r="D18" s="35">
        <f>(C18-B18)/B18</f>
        <v>0.30500359351749673</v>
      </c>
      <c r="E18" s="75">
        <v>179.147</v>
      </c>
      <c r="F18" s="64">
        <f>SUM(F15:F17)</f>
        <v>101.94</v>
      </c>
      <c r="G18" s="35">
        <f t="shared" si="0"/>
        <v>-0.4309700971827605</v>
      </c>
      <c r="H18" s="78">
        <v>200.755</v>
      </c>
      <c r="I18" s="69">
        <f>SUM(I15:I17)</f>
        <v>177.56</v>
      </c>
      <c r="J18" s="35">
        <f t="shared" si="4"/>
        <v>-0.11553884087569423</v>
      </c>
      <c r="K18" s="75">
        <v>232.702</v>
      </c>
      <c r="L18" s="64">
        <f>SUM(L15:L17)</f>
        <v>187.64000000000001</v>
      </c>
      <c r="M18" s="35">
        <f t="shared" si="5"/>
        <v>-0.1936468100832824</v>
      </c>
      <c r="N18" s="85">
        <f t="shared" si="3"/>
        <v>810.182</v>
      </c>
      <c r="O18" s="69">
        <f t="shared" si="6"/>
        <v>724.9799999999999</v>
      </c>
      <c r="P18" s="35">
        <f t="shared" si="1"/>
        <v>-0.10516402487342363</v>
      </c>
      <c r="Q18" s="39" t="s">
        <v>39</v>
      </c>
      <c r="R18" s="11"/>
      <c r="S18" s="7"/>
      <c r="T18" s="7"/>
      <c r="U18" s="7"/>
      <c r="V18" s="7"/>
    </row>
    <row r="19" spans="1:22" s="4" customFormat="1" ht="30.75" customHeight="1">
      <c r="A19" s="44" t="s">
        <v>16</v>
      </c>
      <c r="B19" s="65">
        <v>38.224</v>
      </c>
      <c r="C19" s="65">
        <v>51.41</v>
      </c>
      <c r="D19" s="33">
        <f t="shared" si="2"/>
        <v>0.34496651318543325</v>
      </c>
      <c r="E19" s="76">
        <v>22.079</v>
      </c>
      <c r="F19" s="62">
        <v>23.96</v>
      </c>
      <c r="G19" s="33">
        <f t="shared" si="0"/>
        <v>0.08519407581865121</v>
      </c>
      <c r="H19" s="79">
        <v>46.438</v>
      </c>
      <c r="I19" s="70">
        <v>48.49</v>
      </c>
      <c r="J19" s="33">
        <f t="shared" si="4"/>
        <v>0.04418794952409663</v>
      </c>
      <c r="K19" s="81">
        <v>90.106</v>
      </c>
      <c r="L19" s="83">
        <v>73.56</v>
      </c>
      <c r="M19" s="33">
        <f t="shared" si="5"/>
        <v>-0.18362817126495454</v>
      </c>
      <c r="N19" s="84">
        <f t="shared" si="3"/>
        <v>196.84699999999998</v>
      </c>
      <c r="O19" s="71">
        <f t="shared" si="6"/>
        <v>197.42000000000002</v>
      </c>
      <c r="P19" s="33">
        <f t="shared" si="1"/>
        <v>0.0029108901837469506</v>
      </c>
      <c r="Q19" s="40" t="s">
        <v>33</v>
      </c>
      <c r="R19" s="11"/>
      <c r="S19" s="7"/>
      <c r="T19" s="7"/>
      <c r="U19" s="7"/>
      <c r="V19" s="7"/>
    </row>
    <row r="20" spans="1:22" s="4" customFormat="1" ht="30.75" customHeight="1">
      <c r="A20" s="44" t="s">
        <v>17</v>
      </c>
      <c r="B20" s="65">
        <v>45.876</v>
      </c>
      <c r="C20" s="65">
        <v>61.6</v>
      </c>
      <c r="D20" s="33">
        <f t="shared" si="2"/>
        <v>0.34275002179789005</v>
      </c>
      <c r="E20" s="76">
        <v>29.502</v>
      </c>
      <c r="F20" s="62">
        <v>28.04</v>
      </c>
      <c r="G20" s="33">
        <f t="shared" si="0"/>
        <v>-0.04955596230764015</v>
      </c>
      <c r="H20" s="79">
        <v>51.015</v>
      </c>
      <c r="I20" s="70">
        <v>49.65</v>
      </c>
      <c r="J20" s="33">
        <f t="shared" si="4"/>
        <v>-0.02675683622463985</v>
      </c>
      <c r="K20" s="81">
        <v>100.543</v>
      </c>
      <c r="L20" s="83">
        <v>79.36</v>
      </c>
      <c r="M20" s="33">
        <f t="shared" si="5"/>
        <v>-0.2106859751549089</v>
      </c>
      <c r="N20" s="84">
        <f t="shared" si="3"/>
        <v>226.936</v>
      </c>
      <c r="O20" s="71">
        <f t="shared" si="6"/>
        <v>218.64999999999998</v>
      </c>
      <c r="P20" s="33">
        <f t="shared" si="1"/>
        <v>-0.03651249691543003</v>
      </c>
      <c r="Q20" s="40" t="s">
        <v>34</v>
      </c>
      <c r="R20" s="6"/>
      <c r="S20" s="7"/>
      <c r="T20" s="7"/>
      <c r="U20" s="7"/>
      <c r="V20" s="7"/>
    </row>
    <row r="21" spans="1:22" s="4" customFormat="1" ht="30.75" customHeight="1">
      <c r="A21" s="44" t="s">
        <v>18</v>
      </c>
      <c r="B21" s="65">
        <v>34.533</v>
      </c>
      <c r="C21" s="65">
        <v>44.81</v>
      </c>
      <c r="D21" s="33">
        <f t="shared" si="2"/>
        <v>0.29759939767758375</v>
      </c>
      <c r="E21" s="76">
        <v>21.727</v>
      </c>
      <c r="F21" s="62">
        <v>23.89</v>
      </c>
      <c r="G21" s="33">
        <f t="shared" si="0"/>
        <v>0.09955355088139183</v>
      </c>
      <c r="H21" s="79">
        <v>41.754</v>
      </c>
      <c r="I21" s="70">
        <v>47.46</v>
      </c>
      <c r="J21" s="33">
        <f t="shared" si="4"/>
        <v>0.13665756574220442</v>
      </c>
      <c r="K21" s="81">
        <v>69.795</v>
      </c>
      <c r="L21" s="83">
        <v>55.52</v>
      </c>
      <c r="M21" s="33">
        <f t="shared" si="5"/>
        <v>-0.20452754495307685</v>
      </c>
      <c r="N21" s="84">
        <f t="shared" si="3"/>
        <v>167.80900000000003</v>
      </c>
      <c r="O21" s="71">
        <f t="shared" si="6"/>
        <v>171.68</v>
      </c>
      <c r="P21" s="33">
        <f t="shared" si="1"/>
        <v>0.023067892663682997</v>
      </c>
      <c r="Q21" s="40" t="s">
        <v>35</v>
      </c>
      <c r="R21" s="6"/>
      <c r="S21" s="7"/>
      <c r="T21" s="7"/>
      <c r="U21" s="7"/>
      <c r="V21" s="7"/>
    </row>
    <row r="22" spans="1:22" s="4" customFormat="1" ht="30.75" customHeight="1" thickBot="1">
      <c r="A22" s="43" t="s">
        <v>19</v>
      </c>
      <c r="B22" s="72">
        <f>SUM(B19:B21)</f>
        <v>118.633</v>
      </c>
      <c r="C22" s="67">
        <f>SUM(C19:C21)</f>
        <v>157.82</v>
      </c>
      <c r="D22" s="36">
        <f>(C22-B22)/B22</f>
        <v>0.3303212428245092</v>
      </c>
      <c r="E22" s="75">
        <v>73.308</v>
      </c>
      <c r="F22" s="67">
        <f>SUM(F19:F21)</f>
        <v>75.89</v>
      </c>
      <c r="G22" s="36">
        <f t="shared" si="0"/>
        <v>0.03522125825285089</v>
      </c>
      <c r="H22" s="78">
        <v>139.207</v>
      </c>
      <c r="I22" s="69">
        <f>SUM(I19:I21)</f>
        <v>145.6</v>
      </c>
      <c r="J22" s="36">
        <f t="shared" si="4"/>
        <v>0.045924414720524116</v>
      </c>
      <c r="K22" s="75">
        <v>260.444</v>
      </c>
      <c r="L22" s="67">
        <f>SUM(L19:L21)</f>
        <v>208.44000000000003</v>
      </c>
      <c r="M22" s="36">
        <f t="shared" si="5"/>
        <v>-0.1996744021747477</v>
      </c>
      <c r="N22" s="85">
        <f t="shared" si="3"/>
        <v>591.5920000000001</v>
      </c>
      <c r="O22" s="69">
        <f t="shared" si="6"/>
        <v>587.75</v>
      </c>
      <c r="P22" s="36">
        <f t="shared" si="1"/>
        <v>-0.0064943406942624265</v>
      </c>
      <c r="Q22" s="39" t="s">
        <v>40</v>
      </c>
      <c r="R22" s="6"/>
      <c r="S22" s="7"/>
      <c r="T22" s="7"/>
      <c r="U22" s="7"/>
      <c r="V22" s="7"/>
    </row>
    <row r="23" spans="1:17" s="4" customFormat="1" ht="30.75" customHeight="1" thickBot="1">
      <c r="A23" s="13" t="s">
        <v>10</v>
      </c>
      <c r="B23" s="73">
        <f>SUM(B10,B14,B18,B22)</f>
        <v>622.864</v>
      </c>
      <c r="C23" s="73">
        <f>SUM(C10,C14,C18,C22)</f>
        <v>726.3719999999998</v>
      </c>
      <c r="D23" s="36">
        <f>(C23-B23)/B23</f>
        <v>0.16618073929461297</v>
      </c>
      <c r="E23" s="73">
        <f>SUM(E10,E14,E18,E22)</f>
        <v>401.407</v>
      </c>
      <c r="F23" s="73">
        <f>SUM(F10,F14,F18,F22)</f>
        <v>314.62</v>
      </c>
      <c r="G23" s="31">
        <f t="shared" si="0"/>
        <v>-0.2162069919059707</v>
      </c>
      <c r="H23" s="73">
        <f>SUM(H10,H14,H18,H22)</f>
        <v>601.383</v>
      </c>
      <c r="I23" s="73">
        <f>SUM(I10,I14,I18,I22)</f>
        <v>578.0600000000001</v>
      </c>
      <c r="J23" s="36">
        <f t="shared" si="4"/>
        <v>-0.038782273526188765</v>
      </c>
      <c r="K23" s="73">
        <f>SUM(K10,K14,K18,K22)</f>
        <v>919.53</v>
      </c>
      <c r="L23" s="73">
        <f>SUM(L10,L14,L18,L22)</f>
        <v>812.46</v>
      </c>
      <c r="M23" s="36">
        <f t="shared" si="5"/>
        <v>-0.11643992039411431</v>
      </c>
      <c r="N23" s="73">
        <f>SUM(N10,N14,N18,N22)</f>
        <v>2545.184</v>
      </c>
      <c r="O23" s="73">
        <f>SUM(O10,O14,O18,O22)</f>
        <v>2431.512</v>
      </c>
      <c r="P23" s="36">
        <f t="shared" si="1"/>
        <v>-0.04466160403334298</v>
      </c>
      <c r="Q23" s="26" t="s">
        <v>0</v>
      </c>
    </row>
    <row r="24" spans="1:17" s="15" customFormat="1" ht="20.25">
      <c r="A24" s="14" t="s">
        <v>20</v>
      </c>
      <c r="G24" s="4"/>
      <c r="J24" s="4"/>
      <c r="O24" s="4"/>
      <c r="P24" s="4"/>
      <c r="Q24" s="15" t="s">
        <v>30</v>
      </c>
    </row>
    <row r="25" spans="1:17" s="10" customFormat="1" ht="18" customHeight="1">
      <c r="A25" s="16" t="s">
        <v>41</v>
      </c>
      <c r="B25" s="20"/>
      <c r="C25" s="20"/>
      <c r="E25" s="20"/>
      <c r="F25" s="20"/>
      <c r="G25" s="4"/>
      <c r="H25" s="20"/>
      <c r="I25" s="20"/>
      <c r="J25" s="4"/>
      <c r="K25" s="21"/>
      <c r="L25" s="21"/>
      <c r="M25" s="15"/>
      <c r="N25" s="15"/>
      <c r="O25" s="4"/>
      <c r="P25" s="4"/>
      <c r="Q25" s="16" t="s">
        <v>42</v>
      </c>
    </row>
    <row r="27" spans="15:16" ht="20.25">
      <c r="O27" s="19"/>
      <c r="P27" s="19"/>
    </row>
    <row r="28" spans="2:6" ht="20.25">
      <c r="B28" s="17"/>
      <c r="C28" s="17"/>
      <c r="D28" s="17"/>
      <c r="E28" s="17"/>
      <c r="F28" s="17"/>
    </row>
    <row r="29" spans="2:6" ht="20.25">
      <c r="B29" s="18"/>
      <c r="C29" s="18"/>
      <c r="D29" s="18"/>
      <c r="E29" s="18"/>
      <c r="F29" s="18"/>
    </row>
  </sheetData>
  <sheetProtection/>
  <mergeCells count="12">
    <mergeCell ref="A1:Q1"/>
    <mergeCell ref="A2:Q2"/>
    <mergeCell ref="Q5:Q6"/>
    <mergeCell ref="A4:A6"/>
    <mergeCell ref="B4:C4"/>
    <mergeCell ref="B5:C5"/>
    <mergeCell ref="E4:F4"/>
    <mergeCell ref="E5:F5"/>
    <mergeCell ref="H4:I4"/>
    <mergeCell ref="H5:I5"/>
    <mergeCell ref="K4:L4"/>
    <mergeCell ref="K5:L5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4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2014-03-18T10:47:48Z</cp:lastPrinted>
  <dcterms:created xsi:type="dcterms:W3CDTF">2002-01-30T08:29:26Z</dcterms:created>
  <dcterms:modified xsi:type="dcterms:W3CDTF">2014-03-18T11:15:38Z</dcterms:modified>
  <cp:category/>
  <cp:version/>
  <cp:contentType/>
  <cp:contentStatus/>
</cp:coreProperties>
</file>