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870" windowWidth="9435" windowHeight="1185" activeTab="0"/>
  </bookViews>
  <sheets>
    <sheet name="RECP by reg 2007" sheetId="1" r:id="rId1"/>
  </sheets>
  <definedNames>
    <definedName name="_xlnm.Print_Area" localSheetId="0">'RECP by reg 2007'!$A$1:$U$25</definedName>
  </definedNames>
  <calcPr fullCalcOnLoad="1"/>
</workbook>
</file>

<file path=xl/sharedStrings.xml><?xml version="1.0" encoding="utf-8"?>
<sst xmlns="http://schemas.openxmlformats.org/spreadsheetml/2006/main" count="73" uniqueCount="56">
  <si>
    <t>Total</t>
  </si>
  <si>
    <t xml:space="preserve">Month </t>
  </si>
  <si>
    <t xml:space="preserve">كانون ثاني </t>
  </si>
  <si>
    <t>شباط</t>
  </si>
  <si>
    <t>اذار</t>
  </si>
  <si>
    <t>نيسان</t>
  </si>
  <si>
    <t>ايار</t>
  </si>
  <si>
    <t>حزيران</t>
  </si>
  <si>
    <t>الربع الاول</t>
  </si>
  <si>
    <t>الربع الثاني</t>
  </si>
  <si>
    <t>المجموع</t>
  </si>
  <si>
    <t>الشهر</t>
  </si>
  <si>
    <t>تموز</t>
  </si>
  <si>
    <t>اب</t>
  </si>
  <si>
    <t>ايلول</t>
  </si>
  <si>
    <t>الربع الثالث</t>
  </si>
  <si>
    <t xml:space="preserve">تشرين اول </t>
  </si>
  <si>
    <t>تشرين ثاني</t>
  </si>
  <si>
    <t>كانون اول</t>
  </si>
  <si>
    <t>الربع الرابع</t>
  </si>
  <si>
    <t>اولية *</t>
  </si>
  <si>
    <t>April</t>
  </si>
  <si>
    <t>May</t>
  </si>
  <si>
    <t xml:space="preserve">June </t>
  </si>
  <si>
    <t>July</t>
  </si>
  <si>
    <t>August</t>
  </si>
  <si>
    <t>September</t>
  </si>
  <si>
    <t>January</t>
  </si>
  <si>
    <t>February</t>
  </si>
  <si>
    <t>March</t>
  </si>
  <si>
    <t>*  Preliminary</t>
  </si>
  <si>
    <t>نسبة التغير</t>
  </si>
  <si>
    <t xml:space="preserve"> % Change </t>
  </si>
  <si>
    <t>October</t>
  </si>
  <si>
    <t>November</t>
  </si>
  <si>
    <t>December</t>
  </si>
  <si>
    <t>اردني مقيم بالخارج</t>
  </si>
  <si>
    <t>Jordanian Residing Abroad</t>
  </si>
  <si>
    <t>عرب</t>
  </si>
  <si>
    <t>Arabs</t>
  </si>
  <si>
    <t>اجانب</t>
  </si>
  <si>
    <t>Foreign</t>
  </si>
  <si>
    <t>مجموع</t>
  </si>
  <si>
    <t>1st Qrtr</t>
  </si>
  <si>
    <t>2nd Qrtr</t>
  </si>
  <si>
    <t>3rd Qrtr</t>
  </si>
  <si>
    <t>4th Qrtr</t>
  </si>
  <si>
    <t>2007*</t>
  </si>
  <si>
    <t xml:space="preserve"> 06/07</t>
  </si>
  <si>
    <t>Table 4.2  MonthlyTourism Receipts Distributed by  Countres Groups, 2004 - 2007* (JD Million)</t>
  </si>
  <si>
    <t>دول الخليج العربي</t>
  </si>
  <si>
    <t>المصدر : البنك المركزي حسب نتائج مسح 2006/2007</t>
  </si>
  <si>
    <t xml:space="preserve"> Source : Central Bank of Jordan regarding 2006/2007 Survey</t>
  </si>
  <si>
    <t>Arab Gulf Cont.</t>
  </si>
  <si>
    <t>2006*</t>
  </si>
  <si>
    <t>جدول رقم 2.4 الدخل السياحي الشهري موزع حسب مجموعة الدول  للسنوات 2004 - 2007 * بالمليون دينار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</si>
</sst>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ر.س.&quot;#,##0_);\(&quot;ر.س.&quot;#,##0\)"/>
    <numFmt numFmtId="179" formatCode="&quot;ر.س.&quot;#,##0_);[Red]\(&quot;ر.س.&quot;#,##0\)"/>
    <numFmt numFmtId="180" formatCode="&quot;ر.س.&quot;#,##0.00_);\(&quot;ر.س.&quot;#,##0.00\)"/>
    <numFmt numFmtId="181" formatCode="&quot;ر.س.&quot;#,##0.00_);[Red]\(&quot;ر.س.&quot;#,##0.00\)"/>
    <numFmt numFmtId="182" formatCode="_(&quot;ر.س.&quot;* #,##0_);_(&quot;ر.س.&quot;* \(#,##0\);_(&quot;ر.س.&quot;* &quot;-&quot;_);_(@_)"/>
    <numFmt numFmtId="183" formatCode="_(&quot;ر.س.&quot;* #,##0.00_);_(&quot;ر.س.&quot;* \(#,##0.00\);_(&quot;ر.س.&quot;* &quot;-&quot;??_);_(@_)"/>
    <numFmt numFmtId="184" formatCode="0.0"/>
    <numFmt numFmtId="185" formatCode="#,##0.0"/>
    <numFmt numFmtId="186" formatCode="0.0%"/>
    <numFmt numFmtId="187" formatCode="[$-409]dddd\,\ mmmm\ dd\,\ yyyy"/>
    <numFmt numFmtId="188" formatCode="m/d;@"/>
    <numFmt numFmtId="189" formatCode="[$-409]h:mm:ss\ AM/PM"/>
    <numFmt numFmtId="190" formatCode="000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186" fontId="4" fillId="2" borderId="1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86" fontId="7" fillId="3" borderId="2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/>
    </xf>
    <xf numFmtId="0" fontId="8" fillId="3" borderId="0" xfId="0" applyFont="1" applyFill="1" applyAlignment="1">
      <alignment/>
    </xf>
    <xf numFmtId="186" fontId="7" fillId="3" borderId="3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4" fillId="3" borderId="7" xfId="0" applyNumberFormat="1" applyFont="1" applyFill="1" applyBorder="1" applyAlignment="1">
      <alignment horizontal="center"/>
    </xf>
    <xf numFmtId="0" fontId="4" fillId="3" borderId="0" xfId="0" applyFont="1" applyFill="1" applyAlignment="1">
      <alignment/>
    </xf>
    <xf numFmtId="0" fontId="6" fillId="0" borderId="2" xfId="0" applyFont="1" applyBorder="1" applyAlignment="1">
      <alignment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0" fontId="8" fillId="0" borderId="0" xfId="0" applyFont="1" applyAlignment="1">
      <alignment/>
    </xf>
    <xf numFmtId="0" fontId="6" fillId="0" borderId="3" xfId="0" applyFont="1" applyBorder="1" applyAlignment="1">
      <alignment/>
    </xf>
    <xf numFmtId="0" fontId="6" fillId="2" borderId="3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8" fillId="3" borderId="8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8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0" xfId="0" applyFont="1" applyBorder="1" applyAlignment="1">
      <alignment/>
    </xf>
    <xf numFmtId="0" fontId="6" fillId="3" borderId="3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185" fontId="4" fillId="2" borderId="9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10" fillId="3" borderId="0" xfId="0" applyFont="1" applyFill="1" applyAlignment="1">
      <alignment readingOrder="1"/>
    </xf>
    <xf numFmtId="0" fontId="10" fillId="3" borderId="0" xfId="0" applyFont="1" applyFill="1" applyAlignment="1">
      <alignment/>
    </xf>
    <xf numFmtId="3" fontId="10" fillId="3" borderId="0" xfId="0" applyNumberFormat="1" applyFont="1" applyFill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6" fillId="3" borderId="0" xfId="0" applyFont="1" applyFill="1" applyBorder="1" applyAlignment="1">
      <alignment horizontal="center" vertical="justify"/>
    </xf>
    <xf numFmtId="185" fontId="6" fillId="0" borderId="10" xfId="0" applyNumberFormat="1" applyFont="1" applyBorder="1" applyAlignment="1">
      <alignment horizontal="center"/>
    </xf>
    <xf numFmtId="185" fontId="6" fillId="0" borderId="11" xfId="0" applyNumberFormat="1" applyFont="1" applyBorder="1" applyAlignment="1">
      <alignment horizontal="center"/>
    </xf>
    <xf numFmtId="186" fontId="6" fillId="3" borderId="2" xfId="0" applyNumberFormat="1" applyFont="1" applyFill="1" applyBorder="1" applyAlignment="1">
      <alignment horizontal="center"/>
    </xf>
    <xf numFmtId="185" fontId="6" fillId="0" borderId="12" xfId="0" applyNumberFormat="1" applyFont="1" applyBorder="1" applyAlignment="1">
      <alignment horizontal="center"/>
    </xf>
    <xf numFmtId="184" fontId="6" fillId="3" borderId="3" xfId="0" applyNumberFormat="1" applyFont="1" applyFill="1" applyBorder="1" applyAlignment="1">
      <alignment horizontal="center"/>
    </xf>
    <xf numFmtId="186" fontId="6" fillId="3" borderId="3" xfId="0" applyNumberFormat="1" applyFont="1" applyFill="1" applyBorder="1" applyAlignment="1">
      <alignment horizontal="center"/>
    </xf>
    <xf numFmtId="185" fontId="6" fillId="2" borderId="10" xfId="0" applyNumberFormat="1" applyFont="1" applyFill="1" applyBorder="1" applyAlignment="1">
      <alignment horizontal="center"/>
    </xf>
    <xf numFmtId="185" fontId="6" fillId="2" borderId="13" xfId="0" applyNumberFormat="1" applyFont="1" applyFill="1" applyBorder="1" applyAlignment="1">
      <alignment horizontal="center"/>
    </xf>
    <xf numFmtId="186" fontId="6" fillId="2" borderId="3" xfId="0" applyNumberFormat="1" applyFont="1" applyFill="1" applyBorder="1" applyAlignment="1">
      <alignment horizontal="center"/>
    </xf>
    <xf numFmtId="184" fontId="6" fillId="2" borderId="10" xfId="0" applyNumberFormat="1" applyFont="1" applyFill="1" applyBorder="1" applyAlignment="1">
      <alignment horizontal="center"/>
    </xf>
    <xf numFmtId="0" fontId="6" fillId="3" borderId="0" xfId="0" applyFont="1" applyFill="1" applyAlignment="1">
      <alignment/>
    </xf>
    <xf numFmtId="185" fontId="6" fillId="3" borderId="10" xfId="0" applyNumberFormat="1" applyFont="1" applyFill="1" applyBorder="1" applyAlignment="1">
      <alignment horizontal="center"/>
    </xf>
    <xf numFmtId="185" fontId="6" fillId="2" borderId="0" xfId="0" applyNumberFormat="1" applyFont="1" applyFill="1" applyBorder="1" applyAlignment="1">
      <alignment horizontal="center"/>
    </xf>
    <xf numFmtId="185" fontId="6" fillId="2" borderId="3" xfId="0" applyNumberFormat="1" applyFont="1" applyFill="1" applyBorder="1" applyAlignment="1">
      <alignment horizontal="center"/>
    </xf>
    <xf numFmtId="186" fontId="6" fillId="2" borderId="1" xfId="0" applyNumberFormat="1" applyFont="1" applyFill="1" applyBorder="1" applyAlignment="1">
      <alignment horizontal="center"/>
    </xf>
    <xf numFmtId="184" fontId="6" fillId="0" borderId="10" xfId="0" applyNumberFormat="1" applyFont="1" applyBorder="1" applyAlignment="1">
      <alignment horizontal="center"/>
    </xf>
    <xf numFmtId="184" fontId="6" fillId="3" borderId="10" xfId="0" applyNumberFormat="1" applyFont="1" applyFill="1" applyBorder="1" applyAlignment="1">
      <alignment horizontal="center"/>
    </xf>
    <xf numFmtId="184" fontId="6" fillId="2" borderId="3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6" fillId="3" borderId="14" xfId="0" applyFont="1" applyFill="1" applyBorder="1" applyAlignment="1">
      <alignment horizontal="center"/>
    </xf>
    <xf numFmtId="0" fontId="6" fillId="3" borderId="11" xfId="0" applyFont="1" applyFill="1" applyBorder="1" applyAlignment="1">
      <alignment/>
    </xf>
    <xf numFmtId="0" fontId="6" fillId="3" borderId="15" xfId="0" applyFont="1" applyFill="1" applyBorder="1" applyAlignment="1">
      <alignment/>
    </xf>
    <xf numFmtId="0" fontId="4" fillId="3" borderId="16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185" fontId="6" fillId="0" borderId="18" xfId="0" applyNumberFormat="1" applyFont="1" applyBorder="1" applyAlignment="1">
      <alignment horizontal="center"/>
    </xf>
    <xf numFmtId="0" fontId="6" fillId="0" borderId="19" xfId="0" applyFont="1" applyBorder="1" applyAlignment="1">
      <alignment/>
    </xf>
    <xf numFmtId="185" fontId="6" fillId="2" borderId="18" xfId="0" applyNumberFormat="1" applyFont="1" applyFill="1" applyBorder="1" applyAlignment="1">
      <alignment horizontal="center"/>
    </xf>
    <xf numFmtId="185" fontId="6" fillId="2" borderId="19" xfId="0" applyNumberFormat="1" applyFont="1" applyFill="1" applyBorder="1" applyAlignment="1">
      <alignment horizontal="center"/>
    </xf>
    <xf numFmtId="0" fontId="6" fillId="3" borderId="19" xfId="0" applyFont="1" applyFill="1" applyBorder="1" applyAlignment="1">
      <alignment/>
    </xf>
    <xf numFmtId="185" fontId="6" fillId="3" borderId="18" xfId="0" applyNumberFormat="1" applyFont="1" applyFill="1" applyBorder="1" applyAlignment="1">
      <alignment horizontal="center"/>
    </xf>
    <xf numFmtId="185" fontId="4" fillId="2" borderId="20" xfId="0" applyNumberFormat="1" applyFont="1" applyFill="1" applyBorder="1" applyAlignment="1">
      <alignment horizontal="center"/>
    </xf>
    <xf numFmtId="185" fontId="4" fillId="2" borderId="21" xfId="0" applyNumberFormat="1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 vertical="justify"/>
    </xf>
    <xf numFmtId="0" fontId="6" fillId="3" borderId="23" xfId="0" applyFont="1" applyFill="1" applyBorder="1" applyAlignment="1">
      <alignment horizontal="center" vertical="justify"/>
    </xf>
    <xf numFmtId="0" fontId="5" fillId="0" borderId="0" xfId="0" applyFont="1" applyAlignment="1">
      <alignment horizontal="center"/>
    </xf>
    <xf numFmtId="0" fontId="6" fillId="3" borderId="24" xfId="0" applyFont="1" applyFill="1" applyBorder="1" applyAlignment="1">
      <alignment horizontal="center" vertical="justify"/>
    </xf>
    <xf numFmtId="0" fontId="6" fillId="3" borderId="25" xfId="0" applyFont="1" applyFill="1" applyBorder="1" applyAlignment="1">
      <alignment horizontal="center" vertical="justify"/>
    </xf>
    <xf numFmtId="0" fontId="6" fillId="3" borderId="26" xfId="0" applyFont="1" applyFill="1" applyBorder="1" applyAlignment="1">
      <alignment horizontal="center" vertical="justify"/>
    </xf>
    <xf numFmtId="0" fontId="4" fillId="3" borderId="3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 vertical="justify"/>
    </xf>
    <xf numFmtId="0" fontId="6" fillId="3" borderId="8" xfId="0" applyFont="1" applyFill="1" applyBorder="1" applyAlignment="1">
      <alignment horizontal="center" vertical="justify"/>
    </xf>
    <xf numFmtId="0" fontId="6" fillId="3" borderId="29" xfId="0" applyFont="1" applyFill="1" applyBorder="1" applyAlignment="1">
      <alignment horizontal="center" vertic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"/>
  <sheetViews>
    <sheetView showGridLines="0" rightToLeft="1" tabSelected="1" zoomScale="70" zoomScaleNormal="70" workbookViewId="0" topLeftCell="A1">
      <selection activeCell="H10" sqref="H10"/>
    </sheetView>
  </sheetViews>
  <sheetFormatPr defaultColWidth="9.140625" defaultRowHeight="12.75"/>
  <cols>
    <col min="1" max="1" width="12.421875" style="2" customWidth="1"/>
    <col min="2" max="8" width="9.8515625" style="17" customWidth="1"/>
    <col min="9" max="9" width="10.28125" style="15" customWidth="1"/>
    <col min="10" max="10" width="9.140625" style="40" customWidth="1"/>
    <col min="11" max="13" width="9.140625" style="17" customWidth="1"/>
    <col min="14" max="14" width="9.421875" style="15" customWidth="1"/>
    <col min="15" max="15" width="9.00390625" style="40" customWidth="1"/>
    <col min="16" max="18" width="9.00390625" style="17" customWidth="1"/>
    <col min="19" max="19" width="11.421875" style="15" customWidth="1"/>
    <col min="20" max="20" width="12.57421875" style="15" customWidth="1"/>
    <col min="21" max="21" width="12.00390625" style="17" customWidth="1"/>
    <col min="22" max="16384" width="9.140625" style="19" customWidth="1"/>
  </cols>
  <sheetData>
    <row r="1" spans="1:21" s="2" customFormat="1" ht="18.75" customHeight="1">
      <c r="A1" s="76" t="s">
        <v>55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</row>
    <row r="2" spans="1:21" s="2" customFormat="1" ht="18.75">
      <c r="A2" s="76" t="s">
        <v>49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</row>
    <row r="3" spans="1:21" s="2" customFormat="1" ht="1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"/>
    </row>
    <row r="4" spans="1:21" s="7" customFormat="1" ht="14.25" customHeight="1">
      <c r="A4" s="82" t="s">
        <v>11</v>
      </c>
      <c r="B4" s="61"/>
      <c r="C4" s="62" t="s">
        <v>36</v>
      </c>
      <c r="D4" s="62"/>
      <c r="E4" s="63"/>
      <c r="F4" s="5" t="s">
        <v>31</v>
      </c>
      <c r="G4" s="74" t="s">
        <v>50</v>
      </c>
      <c r="H4" s="75"/>
      <c r="I4" s="5" t="s">
        <v>31</v>
      </c>
      <c r="J4" s="87" t="s">
        <v>38</v>
      </c>
      <c r="K4" s="88"/>
      <c r="L4" s="88"/>
      <c r="M4" s="88"/>
      <c r="N4" s="5" t="s">
        <v>31</v>
      </c>
      <c r="O4" s="88" t="s">
        <v>40</v>
      </c>
      <c r="P4" s="88"/>
      <c r="Q4" s="88"/>
      <c r="R4" s="88"/>
      <c r="S4" s="5" t="s">
        <v>31</v>
      </c>
      <c r="T4" s="5" t="s">
        <v>42</v>
      </c>
      <c r="U4" s="6"/>
    </row>
    <row r="5" spans="1:21" s="7" customFormat="1" ht="17.25" customHeight="1">
      <c r="A5" s="83"/>
      <c r="B5" s="77" t="s">
        <v>37</v>
      </c>
      <c r="C5" s="78"/>
      <c r="D5" s="78"/>
      <c r="E5" s="79"/>
      <c r="F5" s="8" t="s">
        <v>32</v>
      </c>
      <c r="G5" s="90" t="s">
        <v>53</v>
      </c>
      <c r="H5" s="91"/>
      <c r="I5" s="8" t="s">
        <v>32</v>
      </c>
      <c r="J5" s="85" t="s">
        <v>39</v>
      </c>
      <c r="K5" s="86"/>
      <c r="L5" s="86"/>
      <c r="M5" s="86"/>
      <c r="N5" s="8" t="s">
        <v>32</v>
      </c>
      <c r="O5" s="89" t="s">
        <v>41</v>
      </c>
      <c r="P5" s="89"/>
      <c r="Q5" s="89"/>
      <c r="R5" s="89"/>
      <c r="S5" s="8" t="s">
        <v>32</v>
      </c>
      <c r="T5" s="8" t="s">
        <v>0</v>
      </c>
      <c r="U5" s="80" t="s">
        <v>1</v>
      </c>
    </row>
    <row r="6" spans="1:21" s="15" customFormat="1" ht="17.25" customHeight="1" thickBot="1">
      <c r="A6" s="84"/>
      <c r="B6" s="64">
        <v>2004</v>
      </c>
      <c r="C6" s="10">
        <v>2005</v>
      </c>
      <c r="D6" s="10" t="s">
        <v>54</v>
      </c>
      <c r="E6" s="65" t="s">
        <v>47</v>
      </c>
      <c r="F6" s="13" t="s">
        <v>48</v>
      </c>
      <c r="G6" s="10" t="s">
        <v>54</v>
      </c>
      <c r="H6" s="12" t="s">
        <v>47</v>
      </c>
      <c r="I6" s="13" t="s">
        <v>48</v>
      </c>
      <c r="J6" s="10">
        <v>2004</v>
      </c>
      <c r="K6" s="11">
        <v>2005</v>
      </c>
      <c r="L6" s="10" t="s">
        <v>54</v>
      </c>
      <c r="M6" s="12" t="s">
        <v>47</v>
      </c>
      <c r="N6" s="14" t="s">
        <v>48</v>
      </c>
      <c r="O6" s="10">
        <v>2004</v>
      </c>
      <c r="P6" s="11">
        <v>2005</v>
      </c>
      <c r="Q6" s="10" t="s">
        <v>54</v>
      </c>
      <c r="R6" s="12" t="s">
        <v>47</v>
      </c>
      <c r="S6" s="14" t="s">
        <v>48</v>
      </c>
      <c r="T6" s="14" t="s">
        <v>47</v>
      </c>
      <c r="U6" s="81"/>
    </row>
    <row r="7" spans="1:21" ht="32.25" customHeight="1">
      <c r="A7" s="16" t="s">
        <v>2</v>
      </c>
      <c r="B7" s="66">
        <v>14.3</v>
      </c>
      <c r="C7" s="42">
        <v>15.5</v>
      </c>
      <c r="D7" s="43">
        <v>17.6</v>
      </c>
      <c r="E7" s="67">
        <v>41.94</v>
      </c>
      <c r="F7" s="44">
        <f>(E7-D7)/D7</f>
        <v>1.382954545454545</v>
      </c>
      <c r="G7" s="16"/>
      <c r="H7" s="2">
        <v>34.49</v>
      </c>
      <c r="I7" s="44" t="e">
        <f>(H7-G7)/G7</f>
        <v>#DIV/0!</v>
      </c>
      <c r="J7" s="42">
        <v>34.9</v>
      </c>
      <c r="K7" s="45">
        <v>38.5</v>
      </c>
      <c r="L7" s="43">
        <v>38.3</v>
      </c>
      <c r="M7" s="2">
        <v>25.29</v>
      </c>
      <c r="N7" s="44">
        <f aca="true" t="shared" si="0" ref="N7:N23">(M7-L7)/L7</f>
        <v>-0.33968668407310704</v>
      </c>
      <c r="O7" s="42">
        <v>21.5</v>
      </c>
      <c r="P7" s="42">
        <v>25.8</v>
      </c>
      <c r="Q7" s="43">
        <v>30.4</v>
      </c>
      <c r="R7" s="2">
        <v>37.48</v>
      </c>
      <c r="S7" s="44">
        <f aca="true" t="shared" si="1" ref="S7:S23">(R7-Q7)/Q7</f>
        <v>0.2328947368421052</v>
      </c>
      <c r="T7" s="46">
        <f>SUM(E7,H7,M7,R7)</f>
        <v>139.2</v>
      </c>
      <c r="U7" s="18" t="s">
        <v>27</v>
      </c>
    </row>
    <row r="8" spans="1:21" ht="32.25" customHeight="1">
      <c r="A8" s="20" t="s">
        <v>3</v>
      </c>
      <c r="B8" s="66">
        <v>11.3</v>
      </c>
      <c r="C8" s="42">
        <v>10.5</v>
      </c>
      <c r="D8" s="42">
        <v>10.8</v>
      </c>
      <c r="E8" s="67">
        <v>30.61</v>
      </c>
      <c r="F8" s="47">
        <f aca="true" t="shared" si="2" ref="F8:F23">(E8-D8)/D8</f>
        <v>1.834259259259259</v>
      </c>
      <c r="G8" s="20"/>
      <c r="H8" s="2">
        <v>21.99</v>
      </c>
      <c r="I8" s="47" t="e">
        <f aca="true" t="shared" si="3" ref="I8:I22">(H8-G8)/G8</f>
        <v>#DIV/0!</v>
      </c>
      <c r="J8" s="42">
        <v>29.1</v>
      </c>
      <c r="K8" s="45">
        <v>28.2</v>
      </c>
      <c r="L8" s="42">
        <v>27.7</v>
      </c>
      <c r="M8" s="2">
        <v>26.01</v>
      </c>
      <c r="N8" s="47">
        <f t="shared" si="0"/>
        <v>-0.061010830324909664</v>
      </c>
      <c r="O8" s="42">
        <v>21.4</v>
      </c>
      <c r="P8" s="42">
        <v>18.4</v>
      </c>
      <c r="Q8" s="42">
        <v>15.4</v>
      </c>
      <c r="R8" s="2">
        <v>28.1</v>
      </c>
      <c r="S8" s="47">
        <f t="shared" si="1"/>
        <v>0.8246753246753247</v>
      </c>
      <c r="T8" s="46">
        <f aca="true" t="shared" si="4" ref="T8:T22">SUM(E8,H8,M8,R8)</f>
        <v>106.71000000000001</v>
      </c>
      <c r="U8" s="18" t="s">
        <v>28</v>
      </c>
    </row>
    <row r="9" spans="1:21" ht="32.25" customHeight="1">
      <c r="A9" s="20" t="s">
        <v>4</v>
      </c>
      <c r="B9" s="66">
        <v>10</v>
      </c>
      <c r="C9" s="42">
        <v>10.7</v>
      </c>
      <c r="D9" s="42">
        <v>12.6</v>
      </c>
      <c r="E9" s="67">
        <v>31.24</v>
      </c>
      <c r="F9" s="47">
        <f t="shared" si="2"/>
        <v>1.4793650793650794</v>
      </c>
      <c r="G9" s="20"/>
      <c r="H9" s="2">
        <v>24.91</v>
      </c>
      <c r="I9" s="47" t="e">
        <f t="shared" si="3"/>
        <v>#DIV/0!</v>
      </c>
      <c r="J9" s="42">
        <v>26.9</v>
      </c>
      <c r="K9" s="45">
        <v>29.7</v>
      </c>
      <c r="L9" s="42">
        <v>32.4</v>
      </c>
      <c r="M9" s="2">
        <v>26.37</v>
      </c>
      <c r="N9" s="47">
        <f t="shared" si="0"/>
        <v>-0.18611111111111103</v>
      </c>
      <c r="O9" s="42">
        <v>16.6</v>
      </c>
      <c r="P9" s="42">
        <v>20.4</v>
      </c>
      <c r="Q9" s="42">
        <v>22.1</v>
      </c>
      <c r="R9" s="2">
        <v>35.41</v>
      </c>
      <c r="S9" s="47">
        <f t="shared" si="1"/>
        <v>0.6022624434389138</v>
      </c>
      <c r="T9" s="46">
        <f t="shared" si="4"/>
        <v>117.92999999999999</v>
      </c>
      <c r="U9" s="18" t="s">
        <v>29</v>
      </c>
    </row>
    <row r="10" spans="1:26" s="7" customFormat="1" ht="32.25" customHeight="1">
      <c r="A10" s="21" t="s">
        <v>8</v>
      </c>
      <c r="B10" s="68">
        <f>SUM(B7:B9)</f>
        <v>35.6</v>
      </c>
      <c r="C10" s="48">
        <f>SUM(C7:C9)</f>
        <v>36.7</v>
      </c>
      <c r="D10" s="48">
        <f>SUM(D7:D9)</f>
        <v>41</v>
      </c>
      <c r="E10" s="69">
        <f>SUM(E7:E9)</f>
        <v>103.78999999999999</v>
      </c>
      <c r="F10" s="50">
        <f t="shared" si="2"/>
        <v>1.5314634146341461</v>
      </c>
      <c r="G10" s="55"/>
      <c r="H10" s="54">
        <f>SUM(H7:H9)</f>
        <v>81.39</v>
      </c>
      <c r="I10" s="50" t="e">
        <f t="shared" si="3"/>
        <v>#DIV/0!</v>
      </c>
      <c r="J10" s="48">
        <f>SUM(J7:J9)</f>
        <v>90.9</v>
      </c>
      <c r="K10" s="48">
        <f>SUM(K7:K9)</f>
        <v>96.4</v>
      </c>
      <c r="L10" s="48">
        <f>SUM(L7:L9)</f>
        <v>98.4</v>
      </c>
      <c r="M10" s="49">
        <f>SUM(M7:M9)</f>
        <v>77.67</v>
      </c>
      <c r="N10" s="50">
        <f t="shared" si="0"/>
        <v>-0.2106707317073171</v>
      </c>
      <c r="O10" s="48">
        <f>SUM(O7:O9)</f>
        <v>59.5</v>
      </c>
      <c r="P10" s="48">
        <f>SUM(P7:P9)</f>
        <v>64.6</v>
      </c>
      <c r="Q10" s="48">
        <f>SUM(Q7:Q9)</f>
        <v>67.9</v>
      </c>
      <c r="R10" s="49">
        <f>SUM(R7:R9)</f>
        <v>100.99</v>
      </c>
      <c r="S10" s="50">
        <f t="shared" si="1"/>
        <v>0.48733431516936654</v>
      </c>
      <c r="T10" s="59">
        <f t="shared" si="4"/>
        <v>363.84000000000003</v>
      </c>
      <c r="U10" s="22" t="s">
        <v>43</v>
      </c>
      <c r="V10" s="23"/>
      <c r="W10" s="24"/>
      <c r="X10" s="24"/>
      <c r="Y10" s="24"/>
      <c r="Z10" s="24"/>
    </row>
    <row r="11" spans="1:26" s="25" customFormat="1" ht="32.25" customHeight="1">
      <c r="A11" s="20" t="s">
        <v>5</v>
      </c>
      <c r="B11" s="66">
        <v>11.1</v>
      </c>
      <c r="C11" s="42">
        <v>12.6</v>
      </c>
      <c r="D11" s="42">
        <v>14.4</v>
      </c>
      <c r="E11" s="67">
        <v>41.16</v>
      </c>
      <c r="F11" s="47">
        <f t="shared" si="2"/>
        <v>1.8583333333333332</v>
      </c>
      <c r="G11" s="20"/>
      <c r="H11" s="2">
        <v>20.32</v>
      </c>
      <c r="I11" s="47" t="e">
        <f t="shared" si="3"/>
        <v>#DIV/0!</v>
      </c>
      <c r="J11" s="42">
        <v>27</v>
      </c>
      <c r="K11" s="45">
        <v>30.8</v>
      </c>
      <c r="L11" s="42">
        <v>33.8</v>
      </c>
      <c r="M11" s="42">
        <v>30.92</v>
      </c>
      <c r="N11" s="47">
        <f t="shared" si="0"/>
        <v>-0.08520710059171585</v>
      </c>
      <c r="O11" s="42">
        <v>23.2</v>
      </c>
      <c r="P11" s="42">
        <v>24.1</v>
      </c>
      <c r="Q11" s="42">
        <v>29.3</v>
      </c>
      <c r="R11" s="42">
        <v>44.12</v>
      </c>
      <c r="S11" s="47">
        <f t="shared" si="1"/>
        <v>0.5058020477815699</v>
      </c>
      <c r="T11" s="46">
        <f t="shared" si="4"/>
        <v>136.52</v>
      </c>
      <c r="U11" s="18" t="s">
        <v>21</v>
      </c>
      <c r="V11" s="26"/>
      <c r="W11" s="27"/>
      <c r="X11" s="27"/>
      <c r="Y11" s="27"/>
      <c r="Z11" s="27"/>
    </row>
    <row r="12" spans="1:26" s="25" customFormat="1" ht="32.25" customHeight="1">
      <c r="A12" s="20" t="s">
        <v>6</v>
      </c>
      <c r="B12" s="66">
        <v>10.7</v>
      </c>
      <c r="C12" s="42">
        <v>12.4</v>
      </c>
      <c r="D12" s="42">
        <v>15.2</v>
      </c>
      <c r="E12" s="67">
        <v>33.18</v>
      </c>
      <c r="F12" s="47">
        <f t="shared" si="2"/>
        <v>1.1828947368421054</v>
      </c>
      <c r="G12" s="20"/>
      <c r="H12" s="2">
        <v>18.63</v>
      </c>
      <c r="I12" s="47" t="e">
        <f t="shared" si="3"/>
        <v>#DIV/0!</v>
      </c>
      <c r="J12" s="42">
        <v>26.7</v>
      </c>
      <c r="K12" s="45">
        <v>33.5</v>
      </c>
      <c r="L12" s="42">
        <v>39.6</v>
      </c>
      <c r="M12" s="2">
        <v>37.08</v>
      </c>
      <c r="N12" s="47">
        <f t="shared" si="0"/>
        <v>-0.06363636363636371</v>
      </c>
      <c r="O12" s="42">
        <v>18.9</v>
      </c>
      <c r="P12" s="42">
        <v>21.6</v>
      </c>
      <c r="Q12" s="42">
        <v>25.1</v>
      </c>
      <c r="R12" s="2">
        <v>32.61</v>
      </c>
      <c r="S12" s="47">
        <f t="shared" si="1"/>
        <v>0.29920318725099593</v>
      </c>
      <c r="T12" s="46">
        <f t="shared" si="4"/>
        <v>121.5</v>
      </c>
      <c r="U12" s="18" t="s">
        <v>22</v>
      </c>
      <c r="V12" s="26"/>
      <c r="W12" s="27"/>
      <c r="X12" s="27"/>
      <c r="Y12" s="27"/>
      <c r="Z12" s="27"/>
    </row>
    <row r="13" spans="1:26" ht="32.25" customHeight="1">
      <c r="A13" s="20" t="s">
        <v>7</v>
      </c>
      <c r="B13" s="66">
        <v>15.6</v>
      </c>
      <c r="C13" s="42">
        <v>18.8</v>
      </c>
      <c r="D13" s="42">
        <v>20</v>
      </c>
      <c r="E13" s="67">
        <v>43.5</v>
      </c>
      <c r="F13" s="47">
        <f t="shared" si="2"/>
        <v>1.175</v>
      </c>
      <c r="G13" s="20"/>
      <c r="H13" s="2">
        <v>25.08</v>
      </c>
      <c r="I13" s="47" t="e">
        <f t="shared" si="3"/>
        <v>#DIV/0!</v>
      </c>
      <c r="J13" s="42">
        <v>42.3</v>
      </c>
      <c r="K13" s="45">
        <v>47.8</v>
      </c>
      <c r="L13" s="42">
        <v>59</v>
      </c>
      <c r="M13" s="2">
        <v>48.37</v>
      </c>
      <c r="N13" s="47">
        <f t="shared" si="0"/>
        <v>-0.18016949152542377</v>
      </c>
      <c r="O13" s="42">
        <v>18</v>
      </c>
      <c r="P13" s="42">
        <v>21.5</v>
      </c>
      <c r="Q13" s="42">
        <v>27.1</v>
      </c>
      <c r="R13" s="2">
        <v>30.4</v>
      </c>
      <c r="S13" s="47">
        <f t="shared" si="1"/>
        <v>0.12177121771217701</v>
      </c>
      <c r="T13" s="46">
        <f t="shared" si="4"/>
        <v>147.35</v>
      </c>
      <c r="U13" s="18" t="s">
        <v>23</v>
      </c>
      <c r="V13" s="28"/>
      <c r="W13" s="29"/>
      <c r="X13" s="29"/>
      <c r="Y13" s="29"/>
      <c r="Z13" s="29"/>
    </row>
    <row r="14" spans="1:26" s="7" customFormat="1" ht="32.25" customHeight="1">
      <c r="A14" s="21" t="s">
        <v>9</v>
      </c>
      <c r="B14" s="68">
        <f>SUM(B11:B13)</f>
        <v>37.4</v>
      </c>
      <c r="C14" s="48">
        <f>SUM(C11:C13)</f>
        <v>43.8</v>
      </c>
      <c r="D14" s="48">
        <f>SUM(D11:D13)</f>
        <v>49.6</v>
      </c>
      <c r="E14" s="69">
        <f>SUM(E11:E13)</f>
        <v>117.84</v>
      </c>
      <c r="F14" s="50">
        <f t="shared" si="2"/>
        <v>1.3758064516129034</v>
      </c>
      <c r="G14" s="55"/>
      <c r="H14" s="54">
        <f>SUM(H11:H13)</f>
        <v>64.03</v>
      </c>
      <c r="I14" s="50" t="e">
        <f t="shared" si="3"/>
        <v>#DIV/0!</v>
      </c>
      <c r="J14" s="48">
        <f>SUM(J11:J13)</f>
        <v>96</v>
      </c>
      <c r="K14" s="48">
        <f>SUM(K11:K13)</f>
        <v>112.1</v>
      </c>
      <c r="L14" s="48">
        <f>SUM(L11:L13)</f>
        <v>132.4</v>
      </c>
      <c r="M14" s="49">
        <f>SUM(M11:M13)</f>
        <v>116.37</v>
      </c>
      <c r="N14" s="50">
        <f t="shared" si="0"/>
        <v>-0.12107250755287009</v>
      </c>
      <c r="O14" s="48">
        <f>SUM(O11:O13)</f>
        <v>60.099999999999994</v>
      </c>
      <c r="P14" s="48">
        <f>SUM(P11:P13)</f>
        <v>67.2</v>
      </c>
      <c r="Q14" s="48">
        <f>SUM(Q11:Q13)</f>
        <v>81.5</v>
      </c>
      <c r="R14" s="49">
        <f>SUM(R11:R13)</f>
        <v>107.13</v>
      </c>
      <c r="S14" s="50">
        <f t="shared" si="1"/>
        <v>0.3144785276073619</v>
      </c>
      <c r="T14" s="59">
        <f t="shared" si="4"/>
        <v>405.37</v>
      </c>
      <c r="U14" s="22" t="s">
        <v>44</v>
      </c>
      <c r="V14" s="23"/>
      <c r="W14" s="24"/>
      <c r="X14" s="24"/>
      <c r="Y14" s="24"/>
      <c r="Z14" s="24"/>
    </row>
    <row r="15" spans="1:26" s="7" customFormat="1" ht="32.25" customHeight="1">
      <c r="A15" s="30" t="s">
        <v>12</v>
      </c>
      <c r="B15" s="66">
        <v>20</v>
      </c>
      <c r="C15" s="42">
        <v>24</v>
      </c>
      <c r="D15" s="42">
        <v>54.79</v>
      </c>
      <c r="E15" s="70">
        <v>41.69</v>
      </c>
      <c r="F15" s="47">
        <f t="shared" si="2"/>
        <v>-0.2390947253148385</v>
      </c>
      <c r="G15" s="30">
        <v>61.88</v>
      </c>
      <c r="H15" s="52">
        <v>50.93</v>
      </c>
      <c r="I15" s="47">
        <f t="shared" si="3"/>
        <v>-0.17695539754363288</v>
      </c>
      <c r="J15" s="42">
        <v>64.6</v>
      </c>
      <c r="K15" s="45">
        <v>76.1</v>
      </c>
      <c r="L15" s="57">
        <v>46.38</v>
      </c>
      <c r="M15" s="52">
        <v>49.12</v>
      </c>
      <c r="N15" s="47">
        <f t="shared" si="0"/>
        <v>0.05907718844329441</v>
      </c>
      <c r="O15" s="42">
        <v>25.5</v>
      </c>
      <c r="P15" s="42">
        <v>26.5</v>
      </c>
      <c r="Q15" s="42">
        <v>37.1</v>
      </c>
      <c r="R15" s="52">
        <v>38.36</v>
      </c>
      <c r="S15" s="47">
        <f t="shared" si="1"/>
        <v>0.03396226415094334</v>
      </c>
      <c r="T15" s="46">
        <f t="shared" si="4"/>
        <v>180.10000000000002</v>
      </c>
      <c r="U15" s="31" t="s">
        <v>24</v>
      </c>
      <c r="V15" s="23"/>
      <c r="W15" s="24"/>
      <c r="X15" s="24"/>
      <c r="Y15" s="24"/>
      <c r="Z15" s="24"/>
    </row>
    <row r="16" spans="1:26" s="7" customFormat="1" ht="32.25" customHeight="1">
      <c r="A16" s="30" t="s">
        <v>13</v>
      </c>
      <c r="B16" s="66">
        <v>26.1</v>
      </c>
      <c r="C16" s="42">
        <v>27.5</v>
      </c>
      <c r="D16" s="42">
        <v>70.03</v>
      </c>
      <c r="E16" s="70">
        <v>55.49</v>
      </c>
      <c r="F16" s="47">
        <f t="shared" si="2"/>
        <v>-0.20762530344138225</v>
      </c>
      <c r="G16" s="30">
        <v>55.49</v>
      </c>
      <c r="H16" s="52">
        <v>57.51</v>
      </c>
      <c r="I16" s="47">
        <f t="shared" si="3"/>
        <v>0.036402955487475144</v>
      </c>
      <c r="J16" s="42">
        <v>77.3</v>
      </c>
      <c r="K16" s="45">
        <v>85</v>
      </c>
      <c r="L16" s="57">
        <v>49.73</v>
      </c>
      <c r="M16" s="52">
        <v>47.76</v>
      </c>
      <c r="N16" s="47">
        <f t="shared" si="0"/>
        <v>-0.039613915141765516</v>
      </c>
      <c r="O16" s="42">
        <v>33.8</v>
      </c>
      <c r="P16" s="42">
        <v>35</v>
      </c>
      <c r="Q16" s="42">
        <v>41.54</v>
      </c>
      <c r="R16" s="52">
        <v>46.8</v>
      </c>
      <c r="S16" s="47">
        <f t="shared" si="1"/>
        <v>0.12662493981704376</v>
      </c>
      <c r="T16" s="46">
        <f t="shared" si="4"/>
        <v>207.56</v>
      </c>
      <c r="U16" s="31" t="s">
        <v>25</v>
      </c>
      <c r="V16" s="23"/>
      <c r="W16" s="24"/>
      <c r="X16" s="24"/>
      <c r="Y16" s="24"/>
      <c r="Z16" s="24"/>
    </row>
    <row r="17" spans="1:26" s="7" customFormat="1" ht="32.25" customHeight="1">
      <c r="A17" s="30" t="s">
        <v>14</v>
      </c>
      <c r="B17" s="66">
        <v>20.6</v>
      </c>
      <c r="C17" s="42">
        <v>22.8</v>
      </c>
      <c r="D17" s="42">
        <v>55.69</v>
      </c>
      <c r="E17" s="70">
        <v>37.36</v>
      </c>
      <c r="F17" s="47">
        <f t="shared" si="2"/>
        <v>-0.32914347279583406</v>
      </c>
      <c r="G17" s="30">
        <v>26.3</v>
      </c>
      <c r="H17" s="52">
        <v>13.73</v>
      </c>
      <c r="I17" s="47">
        <f t="shared" si="3"/>
        <v>-0.4779467680608365</v>
      </c>
      <c r="J17" s="42">
        <v>57.6</v>
      </c>
      <c r="K17" s="45">
        <v>60.4</v>
      </c>
      <c r="L17" s="57">
        <v>56.79</v>
      </c>
      <c r="M17" s="52">
        <v>46.42</v>
      </c>
      <c r="N17" s="47">
        <f t="shared" si="0"/>
        <v>-0.18260257087515402</v>
      </c>
      <c r="O17" s="42">
        <v>21.6</v>
      </c>
      <c r="P17" s="42">
        <v>25.3</v>
      </c>
      <c r="Q17" s="42">
        <v>28.67</v>
      </c>
      <c r="R17" s="52">
        <v>37.42</v>
      </c>
      <c r="S17" s="47">
        <f t="shared" si="1"/>
        <v>0.30519707010812697</v>
      </c>
      <c r="T17" s="46">
        <f t="shared" si="4"/>
        <v>134.93</v>
      </c>
      <c r="U17" s="31" t="s">
        <v>26</v>
      </c>
      <c r="V17" s="28"/>
      <c r="W17" s="24"/>
      <c r="X17" s="24"/>
      <c r="Y17" s="24"/>
      <c r="Z17" s="24"/>
    </row>
    <row r="18" spans="1:26" s="7" customFormat="1" ht="32.25" customHeight="1">
      <c r="A18" s="21" t="s">
        <v>15</v>
      </c>
      <c r="B18" s="68">
        <f>SUM(B15:B17)</f>
        <v>66.7</v>
      </c>
      <c r="C18" s="48">
        <f>SUM(C15:C17)</f>
        <v>74.3</v>
      </c>
      <c r="D18" s="48">
        <f>SUM(D15:D17)</f>
        <v>180.51</v>
      </c>
      <c r="E18" s="69">
        <f>SUM(E15:E17)</f>
        <v>134.54000000000002</v>
      </c>
      <c r="F18" s="50">
        <f t="shared" si="2"/>
        <v>-0.25466733144978104</v>
      </c>
      <c r="G18" s="49">
        <f>SUM(G15:G17)</f>
        <v>143.67000000000002</v>
      </c>
      <c r="H18" s="49">
        <f>SUM(H15:H17)</f>
        <v>122.17</v>
      </c>
      <c r="I18" s="50">
        <f t="shared" si="3"/>
        <v>-0.14964850003480207</v>
      </c>
      <c r="J18" s="48">
        <f>SUM(J15:J17)</f>
        <v>199.49999999999997</v>
      </c>
      <c r="K18" s="48">
        <f>SUM(K15:K17)</f>
        <v>221.5</v>
      </c>
      <c r="L18" s="51">
        <f>SUM(L15:L17)</f>
        <v>152.9</v>
      </c>
      <c r="M18" s="49">
        <f>SUM(M15:M17)</f>
        <v>143.3</v>
      </c>
      <c r="N18" s="50">
        <f t="shared" si="0"/>
        <v>-0.06278613472858073</v>
      </c>
      <c r="O18" s="48">
        <f>SUM(O15:O17)</f>
        <v>80.9</v>
      </c>
      <c r="P18" s="48">
        <f>SUM(P15:P17)</f>
        <v>86.8</v>
      </c>
      <c r="Q18" s="48">
        <f>SUM(Q15:Q17)</f>
        <v>107.31</v>
      </c>
      <c r="R18" s="49">
        <f>SUM(R15:R17)</f>
        <v>122.58</v>
      </c>
      <c r="S18" s="50">
        <f t="shared" si="1"/>
        <v>0.1422980150964495</v>
      </c>
      <c r="T18" s="59">
        <f t="shared" si="4"/>
        <v>522.59</v>
      </c>
      <c r="U18" s="22" t="s">
        <v>45</v>
      </c>
      <c r="V18" s="28"/>
      <c r="W18" s="24"/>
      <c r="X18" s="24"/>
      <c r="Y18" s="24"/>
      <c r="Z18" s="24"/>
    </row>
    <row r="19" spans="1:26" s="7" customFormat="1" ht="32.25" customHeight="1">
      <c r="A19" s="30" t="s">
        <v>16</v>
      </c>
      <c r="B19" s="71">
        <v>13.9</v>
      </c>
      <c r="C19" s="53">
        <v>16.7</v>
      </c>
      <c r="D19" s="53">
        <v>50.63</v>
      </c>
      <c r="E19" s="70">
        <v>31.66</v>
      </c>
      <c r="F19" s="47">
        <f t="shared" si="2"/>
        <v>-0.3746790440450326</v>
      </c>
      <c r="G19" s="30">
        <v>20.87</v>
      </c>
      <c r="H19" s="52">
        <v>16.81</v>
      </c>
      <c r="I19" s="47">
        <f t="shared" si="3"/>
        <v>-0.1945376137997126</v>
      </c>
      <c r="J19" s="53">
        <v>48.4</v>
      </c>
      <c r="K19" s="53">
        <v>44</v>
      </c>
      <c r="L19" s="58">
        <v>52.92</v>
      </c>
      <c r="M19" s="52">
        <v>32.02</v>
      </c>
      <c r="N19" s="47">
        <f t="shared" si="0"/>
        <v>-0.3949357520786092</v>
      </c>
      <c r="O19" s="53">
        <v>19.2</v>
      </c>
      <c r="P19" s="53">
        <v>20.6</v>
      </c>
      <c r="Q19" s="53">
        <v>29.18</v>
      </c>
      <c r="R19" s="52">
        <v>39.19</v>
      </c>
      <c r="S19" s="47">
        <f t="shared" si="1"/>
        <v>0.3430431802604523</v>
      </c>
      <c r="T19" s="46">
        <f t="shared" si="4"/>
        <v>119.68</v>
      </c>
      <c r="U19" s="31" t="s">
        <v>33</v>
      </c>
      <c r="V19" s="28"/>
      <c r="W19" s="24"/>
      <c r="X19" s="24"/>
      <c r="Y19" s="24"/>
      <c r="Z19" s="24"/>
    </row>
    <row r="20" spans="1:26" s="7" customFormat="1" ht="32.25" customHeight="1">
      <c r="A20" s="30" t="s">
        <v>17</v>
      </c>
      <c r="B20" s="71">
        <v>15</v>
      </c>
      <c r="C20" s="53">
        <v>14.2</v>
      </c>
      <c r="D20" s="53">
        <v>39.65</v>
      </c>
      <c r="E20" s="70">
        <v>21.55</v>
      </c>
      <c r="F20" s="47">
        <f t="shared" si="2"/>
        <v>-0.4564943253467843</v>
      </c>
      <c r="G20" s="30">
        <v>20.36</v>
      </c>
      <c r="H20" s="52">
        <v>11.67</v>
      </c>
      <c r="I20" s="47">
        <f t="shared" si="3"/>
        <v>-0.4268172888015717</v>
      </c>
      <c r="J20" s="53">
        <v>44.1</v>
      </c>
      <c r="K20" s="53">
        <v>34.8</v>
      </c>
      <c r="L20" s="58">
        <v>27.43</v>
      </c>
      <c r="M20" s="52">
        <v>20.14</v>
      </c>
      <c r="N20" s="47">
        <f t="shared" si="0"/>
        <v>-0.2657674079475027</v>
      </c>
      <c r="O20" s="53">
        <v>18.3</v>
      </c>
      <c r="P20" s="53">
        <v>23.6</v>
      </c>
      <c r="Q20" s="53">
        <v>29.06</v>
      </c>
      <c r="R20" s="52">
        <v>38.57</v>
      </c>
      <c r="S20" s="47">
        <f t="shared" si="1"/>
        <v>0.32725395732966284</v>
      </c>
      <c r="T20" s="46">
        <f t="shared" si="4"/>
        <v>91.93</v>
      </c>
      <c r="U20" s="31" t="s">
        <v>34</v>
      </c>
      <c r="V20" s="23"/>
      <c r="W20" s="24"/>
      <c r="X20" s="24"/>
      <c r="Y20" s="24"/>
      <c r="Z20" s="24"/>
    </row>
    <row r="21" spans="1:26" s="7" customFormat="1" ht="32.25" customHeight="1">
      <c r="A21" s="30" t="s">
        <v>18</v>
      </c>
      <c r="B21" s="71">
        <v>10.5</v>
      </c>
      <c r="C21" s="53">
        <v>12.3</v>
      </c>
      <c r="D21" s="53">
        <v>35.68</v>
      </c>
      <c r="E21" s="70">
        <v>30.35</v>
      </c>
      <c r="F21" s="47">
        <f t="shared" si="2"/>
        <v>-0.14938340807174882</v>
      </c>
      <c r="G21" s="30">
        <v>21.75</v>
      </c>
      <c r="H21" s="52">
        <v>18.23</v>
      </c>
      <c r="I21" s="47">
        <f t="shared" si="3"/>
        <v>-0.1618390804597701</v>
      </c>
      <c r="J21" s="53">
        <v>30.3</v>
      </c>
      <c r="K21" s="53">
        <v>30.6</v>
      </c>
      <c r="L21" s="58">
        <v>37.54</v>
      </c>
      <c r="M21" s="52">
        <v>34.08</v>
      </c>
      <c r="N21" s="47">
        <f t="shared" si="0"/>
        <v>-0.09216835375599364</v>
      </c>
      <c r="O21" s="53">
        <v>16.6</v>
      </c>
      <c r="P21" s="53">
        <v>21.2</v>
      </c>
      <c r="Q21" s="53">
        <v>40.57</v>
      </c>
      <c r="R21" s="52">
        <v>52.86</v>
      </c>
      <c r="S21" s="47">
        <f t="shared" si="1"/>
        <v>0.30293320187330536</v>
      </c>
      <c r="T21" s="46">
        <f t="shared" si="4"/>
        <v>135.51999999999998</v>
      </c>
      <c r="U21" s="31" t="s">
        <v>35</v>
      </c>
      <c r="V21" s="23"/>
      <c r="W21" s="24"/>
      <c r="X21" s="24"/>
      <c r="Y21" s="24"/>
      <c r="Z21" s="24"/>
    </row>
    <row r="22" spans="1:26" s="7" customFormat="1" ht="32.25" customHeight="1" thickBot="1">
      <c r="A22" s="21" t="s">
        <v>19</v>
      </c>
      <c r="B22" s="68">
        <f>SUM(B19:B21)</f>
        <v>39.4</v>
      </c>
      <c r="C22" s="48">
        <f>SUM(C19:C21)</f>
        <v>43.2</v>
      </c>
      <c r="D22" s="48">
        <f>SUM(D19:D21)</f>
        <v>125.96000000000001</v>
      </c>
      <c r="E22" s="69">
        <f>SUM(E19:E21)</f>
        <v>83.56</v>
      </c>
      <c r="F22" s="50">
        <f t="shared" si="2"/>
        <v>-0.33661479834868213</v>
      </c>
      <c r="G22" s="49">
        <f>SUM(G19:G21)</f>
        <v>62.980000000000004</v>
      </c>
      <c r="H22" s="49">
        <f>SUM(H19:H21)</f>
        <v>46.709999999999994</v>
      </c>
      <c r="I22" s="50">
        <f t="shared" si="3"/>
        <v>-0.2583359796760878</v>
      </c>
      <c r="J22" s="48">
        <f>SUM(J19:J21)</f>
        <v>122.8</v>
      </c>
      <c r="K22" s="48">
        <f>SUM(K19:K21)</f>
        <v>109.4</v>
      </c>
      <c r="L22" s="51">
        <f>SUM(L19:L21)</f>
        <v>117.88999999999999</v>
      </c>
      <c r="M22" s="49">
        <f>SUM(M19:M21)</f>
        <v>86.24000000000001</v>
      </c>
      <c r="N22" s="50">
        <f t="shared" si="0"/>
        <v>-0.2684706081940791</v>
      </c>
      <c r="O22" s="48">
        <f>SUM(O19:O21)</f>
        <v>54.1</v>
      </c>
      <c r="P22" s="48">
        <f>SUM(P19:P21)</f>
        <v>65.4</v>
      </c>
      <c r="Q22" s="48">
        <f>SUM(Q19:Q21)</f>
        <v>98.81</v>
      </c>
      <c r="R22" s="49">
        <f>SUM(R19:R21)</f>
        <v>130.62</v>
      </c>
      <c r="S22" s="50">
        <f t="shared" si="1"/>
        <v>0.32193097864588605</v>
      </c>
      <c r="T22" s="59">
        <f t="shared" si="4"/>
        <v>347.13</v>
      </c>
      <c r="U22" s="22" t="s">
        <v>46</v>
      </c>
      <c r="V22" s="23"/>
      <c r="W22" s="24"/>
      <c r="X22" s="24"/>
      <c r="Y22" s="24"/>
      <c r="Z22" s="24"/>
    </row>
    <row r="23" spans="1:21" s="7" customFormat="1" ht="32.25" customHeight="1" thickBot="1">
      <c r="A23" s="32" t="s">
        <v>10</v>
      </c>
      <c r="B23" s="72">
        <f>SUM(B10,B14,B18,B22)</f>
        <v>179.1</v>
      </c>
      <c r="C23" s="33">
        <f>SUM(C10,C14,C18,C22)</f>
        <v>198</v>
      </c>
      <c r="D23" s="33">
        <f>SUM(D10,D14,D18,D22)</f>
        <v>397.07000000000005</v>
      </c>
      <c r="E23" s="73">
        <f>SUM(E10,E14,E18,E22)</f>
        <v>439.73</v>
      </c>
      <c r="F23" s="56">
        <f t="shared" si="2"/>
        <v>0.10743697584808715</v>
      </c>
      <c r="G23" s="33">
        <f>SUM(G10,G14,G18,G22)</f>
        <v>206.65000000000003</v>
      </c>
      <c r="H23" s="33">
        <f>SUM(H22,H18,H14,H10)</f>
        <v>314.3</v>
      </c>
      <c r="I23" s="56"/>
      <c r="J23" s="33">
        <f>SUM(J10,J14,J18,J22)</f>
        <v>509.2</v>
      </c>
      <c r="K23" s="33">
        <f>SUM(K10,K14,K18,K22)</f>
        <v>539.4</v>
      </c>
      <c r="L23" s="33">
        <f>SUM(L10,L14,L18,L22)</f>
        <v>501.59000000000003</v>
      </c>
      <c r="M23" s="33">
        <f>SUM(M10,M14,M18,M22)</f>
        <v>423.58000000000004</v>
      </c>
      <c r="N23" s="1">
        <f t="shared" si="0"/>
        <v>-0.15552542913534956</v>
      </c>
      <c r="O23" s="33">
        <f>SUM(O10,O14,O18,O22)</f>
        <v>254.6</v>
      </c>
      <c r="P23" s="33">
        <f>SUM(P10,P14,P18,P22)</f>
        <v>284</v>
      </c>
      <c r="Q23" s="33">
        <f>SUM(Q10,Q14,Q18,Q22)</f>
        <v>355.52000000000004</v>
      </c>
      <c r="R23" s="33">
        <f>SUM(R10,R14,R18,R22)</f>
        <v>461.32</v>
      </c>
      <c r="S23" s="1">
        <f t="shared" si="1"/>
        <v>0.2975922592259224</v>
      </c>
      <c r="T23" s="33">
        <f>SUM(T10,T14,T18,T22)</f>
        <v>1638.9300000000003</v>
      </c>
      <c r="U23" s="34" t="s">
        <v>0</v>
      </c>
    </row>
    <row r="24" spans="1:21" s="36" customFormat="1" ht="12.75">
      <c r="A24" s="35" t="s">
        <v>20</v>
      </c>
      <c r="I24" s="15"/>
      <c r="J24" s="37"/>
      <c r="N24" s="15"/>
      <c r="O24" s="37"/>
      <c r="T24" s="15"/>
      <c r="U24" s="36" t="s">
        <v>30</v>
      </c>
    </row>
    <row r="25" spans="1:21" s="38" customFormat="1" ht="18" customHeight="1">
      <c r="A25" s="60" t="s">
        <v>51</v>
      </c>
      <c r="I25" s="15"/>
      <c r="J25" s="39"/>
      <c r="N25" s="15"/>
      <c r="O25" s="39"/>
      <c r="Q25" s="39"/>
      <c r="R25" s="39"/>
      <c r="S25" s="36"/>
      <c r="T25" s="15"/>
      <c r="U25" s="60" t="s">
        <v>52</v>
      </c>
    </row>
    <row r="28" spans="5:8" ht="15.75">
      <c r="E28" s="9"/>
      <c r="F28" s="9"/>
      <c r="G28" s="9"/>
      <c r="H28" s="9"/>
    </row>
    <row r="29" spans="5:8" ht="15.75">
      <c r="E29" s="41"/>
      <c r="F29" s="41"/>
      <c r="G29" s="41"/>
      <c r="H29" s="41"/>
    </row>
  </sheetData>
  <mergeCells count="11">
    <mergeCell ref="G5:H5"/>
    <mergeCell ref="G4:H4"/>
    <mergeCell ref="A1:U1"/>
    <mergeCell ref="A2:U2"/>
    <mergeCell ref="B5:E5"/>
    <mergeCell ref="U5:U6"/>
    <mergeCell ref="A4:A6"/>
    <mergeCell ref="J5:M5"/>
    <mergeCell ref="J4:M4"/>
    <mergeCell ref="O4:R4"/>
    <mergeCell ref="O5:R5"/>
  </mergeCells>
  <printOptions/>
  <pageMargins left="0.17" right="0.23" top="0.51" bottom="0.39" header="0.21" footer="0.36"/>
  <pageSetup horizontalDpi="300" verticalDpi="300" orientation="landscape" paperSize="9" scale="70" r:id="rId1"/>
  <headerFooter alignWithMargins="0">
    <oddHeader xml:space="preserve">&amp;R&amp;"Arial,Bold Italic"&amp;14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Fayyad.s</cp:lastModifiedBy>
  <cp:lastPrinted>2008-03-12T11:18:19Z</cp:lastPrinted>
  <dcterms:created xsi:type="dcterms:W3CDTF">2002-01-30T08:29:26Z</dcterms:created>
  <dcterms:modified xsi:type="dcterms:W3CDTF">2008-03-25T06:43:17Z</dcterms:modified>
  <cp:category/>
  <cp:version/>
  <cp:contentType/>
  <cp:contentStatus/>
</cp:coreProperties>
</file>