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255" windowWidth="7200" windowHeight="6360" tabRatio="599" activeTab="0"/>
  </bookViews>
  <sheets>
    <sheet name="clas.+apar 04-07" sheetId="1" r:id="rId1"/>
  </sheets>
  <definedNames>
    <definedName name="_xlnm.Print_Area" localSheetId="0">'clas.+apar 04-07'!$A$1:$AA$59</definedName>
  </definedNames>
  <calcPr fullCalcOnLoad="1"/>
</workbook>
</file>

<file path=xl/sharedStrings.xml><?xml version="1.0" encoding="utf-8"?>
<sst xmlns="http://schemas.openxmlformats.org/spreadsheetml/2006/main" count="241" uniqueCount="37">
  <si>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</si>
  <si>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</si>
  <si>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</si>
  <si>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</si>
  <si>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</si>
  <si>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</si>
  <si>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</si>
  <si>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</si>
  <si>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</si>
  <si>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</si>
  <si>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</si>
  <si>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</si>
  <si>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</si>
  <si>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Occupancy Rate 2005</t>
  </si>
  <si>
    <t>Occupancy Rate 2004</t>
  </si>
  <si>
    <t>اعداد : وزارة السياحة  والاثار</t>
  </si>
  <si>
    <t>نسب اشغال الشقق والاجنحة الفندقية   Hotel Apartment &amp; Suiites</t>
  </si>
  <si>
    <t>نسب اشغال الفنادق المصنفة   Classified Hotels</t>
  </si>
  <si>
    <t>Source : Ministry of  Tourism &amp; Antiquities</t>
  </si>
  <si>
    <t>TOTAL 2006</t>
  </si>
  <si>
    <t>Occupancy Rate 2006</t>
  </si>
  <si>
    <t>Occupancy rate 2006</t>
  </si>
  <si>
    <t>Occupancy rate 2005</t>
  </si>
  <si>
    <t>Occupancy rate 2004</t>
  </si>
  <si>
    <t xml:space="preserve"> Room</t>
  </si>
  <si>
    <t xml:space="preserve"> Bed</t>
  </si>
  <si>
    <t xml:space="preserve">Month </t>
  </si>
  <si>
    <t>نسب اشغال المملكة    Occupancy Rate in Jordan</t>
  </si>
  <si>
    <t xml:space="preserve">  نسب اشغال االمخيمات السياحية  Camps   </t>
  </si>
  <si>
    <t>TOTAL 2007</t>
  </si>
  <si>
    <r>
      <t xml:space="preserve"> Daily Capacity </t>
    </r>
    <r>
      <rPr>
        <b/>
        <sz val="8"/>
        <rFont val="Times New Roman"/>
        <family val="1"/>
      </rPr>
      <t>2007</t>
    </r>
  </si>
  <si>
    <r>
      <t xml:space="preserve"> Monthly Capacity </t>
    </r>
    <r>
      <rPr>
        <b/>
        <sz val="8"/>
        <rFont val="Times New Roman"/>
        <family val="1"/>
      </rPr>
      <t>2007</t>
    </r>
  </si>
  <si>
    <r>
      <t>Monthly Occupied</t>
    </r>
    <r>
      <rPr>
        <b/>
        <sz val="8"/>
        <rFont val="Times New Roman"/>
        <family val="1"/>
      </rPr>
      <t xml:space="preserve"> 2007</t>
    </r>
  </si>
  <si>
    <t>Occupancy rate 2007</t>
  </si>
  <si>
    <t xml:space="preserve">  نسب اشغال النزل Hostel  </t>
  </si>
  <si>
    <t>Table 6.7 Occupancy Rate in Jordan by month &amp; classification, 2004 - 2007</t>
  </si>
  <si>
    <t xml:space="preserve">جدول 7.6 نسبة اشغال الفنادق في المملكة حسب الاشهر والفئة  2004 - 2007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</si>
</sst>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[Red]\(0.0\)"/>
    <numFmt numFmtId="165" formatCode="0.0%"/>
    <numFmt numFmtId="166" formatCode="#,##0.0"/>
    <numFmt numFmtId="167" formatCode="0.0"/>
  </numFmts>
  <fonts count="61">
    <font>
      <sz val="10"/>
      <name val="Arial"/>
      <family val="0"/>
    </font>
    <font>
      <sz val="8.5"/>
      <color indexed="8"/>
      <name val="MS Sans Serif"/>
      <family val="2"/>
    </font>
    <font>
      <b/>
      <sz val="12"/>
      <color indexed="10"/>
      <name val="MS Sans Serif"/>
      <family val="2"/>
    </font>
    <font>
      <sz val="8.5"/>
      <name val="MS Sans Serif"/>
      <family val="2"/>
    </font>
    <font>
      <b/>
      <sz val="8.5"/>
      <color indexed="8"/>
      <name val="MS Sans Serif"/>
      <family val="2"/>
    </font>
    <font>
      <b/>
      <sz val="8.5"/>
      <color indexed="10"/>
      <name val="MS Sans Serif"/>
      <family val="2"/>
    </font>
    <font>
      <b/>
      <sz val="13.5"/>
      <color indexed="8"/>
      <name val="MS Sans Serif"/>
      <family val="2"/>
    </font>
    <font>
      <b/>
      <sz val="12"/>
      <color indexed="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8"/>
      <name val="MS Sans Serif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10"/>
      <name val="MS Sans Serif"/>
      <family val="2"/>
    </font>
    <font>
      <b/>
      <sz val="8"/>
      <color indexed="12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6" fillId="33" borderId="0" xfId="0" applyFont="1" applyFill="1" applyAlignment="1">
      <alignment/>
    </xf>
    <xf numFmtId="0" fontId="16" fillId="33" borderId="13" xfId="0" applyFont="1" applyFill="1" applyBorder="1" applyAlignment="1">
      <alignment/>
    </xf>
    <xf numFmtId="0" fontId="16" fillId="33" borderId="14" xfId="0" applyFont="1" applyFill="1" applyBorder="1" applyAlignment="1">
      <alignment horizontal="center"/>
    </xf>
    <xf numFmtId="0" fontId="16" fillId="33" borderId="15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33" borderId="0" xfId="0" applyFont="1" applyFill="1" applyBorder="1" applyAlignment="1">
      <alignment/>
    </xf>
    <xf numFmtId="0" fontId="14" fillId="33" borderId="0" xfId="0" applyFont="1" applyFill="1" applyAlignment="1">
      <alignment/>
    </xf>
    <xf numFmtId="165" fontId="18" fillId="33" borderId="0" xfId="0" applyNumberFormat="1" applyFont="1" applyFill="1" applyAlignment="1">
      <alignment/>
    </xf>
    <xf numFmtId="165" fontId="18" fillId="33" borderId="0" xfId="0" applyNumberFormat="1" applyFont="1" applyFill="1" applyBorder="1" applyAlignment="1">
      <alignment/>
    </xf>
    <xf numFmtId="165" fontId="18" fillId="33" borderId="0" xfId="0" applyNumberFormat="1" applyFont="1" applyFill="1" applyBorder="1" applyAlignment="1">
      <alignment horizontal="center"/>
    </xf>
    <xf numFmtId="3" fontId="4" fillId="33" borderId="16" xfId="0" applyNumberFormat="1" applyFont="1" applyFill="1" applyBorder="1" applyAlignment="1">
      <alignment horizontal="center"/>
    </xf>
    <xf numFmtId="3" fontId="4" fillId="33" borderId="17" xfId="0" applyNumberFormat="1" applyFont="1" applyFill="1" applyBorder="1" applyAlignment="1">
      <alignment horizontal="center"/>
    </xf>
    <xf numFmtId="3" fontId="4" fillId="33" borderId="15" xfId="0" applyNumberFormat="1" applyFont="1" applyFill="1" applyBorder="1" applyAlignment="1">
      <alignment horizontal="center"/>
    </xf>
    <xf numFmtId="0" fontId="19" fillId="33" borderId="0" xfId="0" applyFont="1" applyFill="1" applyAlignment="1">
      <alignment/>
    </xf>
    <xf numFmtId="165" fontId="4" fillId="33" borderId="18" xfId="0" applyNumberFormat="1" applyFont="1" applyFill="1" applyBorder="1" applyAlignment="1">
      <alignment horizontal="center"/>
    </xf>
    <xf numFmtId="165" fontId="4" fillId="33" borderId="19" xfId="0" applyNumberFormat="1" applyFont="1" applyFill="1" applyBorder="1" applyAlignment="1">
      <alignment horizontal="center"/>
    </xf>
    <xf numFmtId="3" fontId="4" fillId="33" borderId="20" xfId="0" applyNumberFormat="1" applyFont="1" applyFill="1" applyBorder="1" applyAlignment="1">
      <alignment horizontal="center"/>
    </xf>
    <xf numFmtId="165" fontId="18" fillId="33" borderId="21" xfId="0" applyNumberFormat="1" applyFont="1" applyFill="1" applyBorder="1" applyAlignment="1">
      <alignment horizontal="center"/>
    </xf>
    <xf numFmtId="165" fontId="18" fillId="33" borderId="22" xfId="0" applyNumberFormat="1" applyFont="1" applyFill="1" applyBorder="1" applyAlignment="1">
      <alignment horizontal="center"/>
    </xf>
    <xf numFmtId="3" fontId="1" fillId="33" borderId="23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0" fontId="18" fillId="34" borderId="24" xfId="0" applyFont="1" applyFill="1" applyBorder="1" applyAlignment="1">
      <alignment horizontal="center"/>
    </xf>
    <xf numFmtId="0" fontId="18" fillId="34" borderId="25" xfId="0" applyFont="1" applyFill="1" applyBorder="1" applyAlignment="1">
      <alignment horizontal="center"/>
    </xf>
    <xf numFmtId="165" fontId="18" fillId="33" borderId="14" xfId="0" applyNumberFormat="1" applyFont="1" applyFill="1" applyBorder="1" applyAlignment="1">
      <alignment horizontal="center"/>
    </xf>
    <xf numFmtId="165" fontId="18" fillId="33" borderId="26" xfId="0" applyNumberFormat="1" applyFont="1" applyFill="1" applyBorder="1" applyAlignment="1">
      <alignment horizontal="center"/>
    </xf>
    <xf numFmtId="165" fontId="18" fillId="33" borderId="27" xfId="0" applyNumberFormat="1" applyFont="1" applyFill="1" applyBorder="1" applyAlignment="1">
      <alignment horizontal="center"/>
    </xf>
    <xf numFmtId="165" fontId="18" fillId="33" borderId="28" xfId="0" applyNumberFormat="1" applyFont="1" applyFill="1" applyBorder="1" applyAlignment="1">
      <alignment horizontal="center"/>
    </xf>
    <xf numFmtId="0" fontId="18" fillId="34" borderId="29" xfId="0" applyFont="1" applyFill="1" applyBorder="1" applyAlignment="1">
      <alignment horizontal="center"/>
    </xf>
    <xf numFmtId="0" fontId="20" fillId="34" borderId="3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3" fontId="22" fillId="33" borderId="31" xfId="0" applyNumberFormat="1" applyFont="1" applyFill="1" applyBorder="1" applyAlignment="1">
      <alignment horizontal="center"/>
    </xf>
    <xf numFmtId="3" fontId="22" fillId="33" borderId="32" xfId="0" applyNumberFormat="1" applyFont="1" applyFill="1" applyBorder="1" applyAlignment="1">
      <alignment horizontal="center"/>
    </xf>
    <xf numFmtId="165" fontId="23" fillId="33" borderId="0" xfId="0" applyNumberFormat="1" applyFont="1" applyFill="1" applyBorder="1" applyAlignment="1">
      <alignment horizontal="center"/>
    </xf>
    <xf numFmtId="0" fontId="24" fillId="33" borderId="0" xfId="0" applyFont="1" applyFill="1" applyAlignment="1">
      <alignment/>
    </xf>
    <xf numFmtId="3" fontId="25" fillId="33" borderId="31" xfId="0" applyNumberFormat="1" applyFont="1" applyFill="1" applyBorder="1" applyAlignment="1">
      <alignment horizontal="center"/>
    </xf>
    <xf numFmtId="3" fontId="25" fillId="33" borderId="32" xfId="0" applyNumberFormat="1" applyFont="1" applyFill="1" applyBorder="1" applyAlignment="1">
      <alignment horizontal="center"/>
    </xf>
    <xf numFmtId="3" fontId="25" fillId="33" borderId="12" xfId="0" applyNumberFormat="1" applyFont="1" applyFill="1" applyBorder="1" applyAlignment="1">
      <alignment horizontal="center"/>
    </xf>
    <xf numFmtId="3" fontId="25" fillId="33" borderId="20" xfId="0" applyNumberFormat="1" applyFont="1" applyFill="1" applyBorder="1" applyAlignment="1">
      <alignment horizontal="center"/>
    </xf>
    <xf numFmtId="0" fontId="18" fillId="34" borderId="13" xfId="0" applyFont="1" applyFill="1" applyBorder="1" applyAlignment="1">
      <alignment horizontal="center"/>
    </xf>
    <xf numFmtId="0" fontId="20" fillId="34" borderId="33" xfId="0" applyFont="1" applyFill="1" applyBorder="1" applyAlignment="1">
      <alignment horizontal="left"/>
    </xf>
    <xf numFmtId="0" fontId="16" fillId="33" borderId="25" xfId="0" applyFont="1" applyFill="1" applyBorder="1" applyAlignment="1">
      <alignment/>
    </xf>
    <xf numFmtId="3" fontId="22" fillId="33" borderId="34" xfId="0" applyNumberFormat="1" applyFont="1" applyFill="1" applyBorder="1" applyAlignment="1">
      <alignment horizontal="center"/>
    </xf>
    <xf numFmtId="3" fontId="22" fillId="33" borderId="20" xfId="0" applyNumberFormat="1" applyFont="1" applyFill="1" applyBorder="1" applyAlignment="1">
      <alignment horizontal="center"/>
    </xf>
    <xf numFmtId="3" fontId="22" fillId="33" borderId="12" xfId="0" applyNumberFormat="1" applyFont="1" applyFill="1" applyBorder="1" applyAlignment="1">
      <alignment horizontal="center"/>
    </xf>
    <xf numFmtId="0" fontId="14" fillId="33" borderId="33" xfId="0" applyFont="1" applyFill="1" applyBorder="1" applyAlignment="1">
      <alignment/>
    </xf>
    <xf numFmtId="3" fontId="25" fillId="33" borderId="35" xfId="0" applyNumberFormat="1" applyFont="1" applyFill="1" applyBorder="1" applyAlignment="1">
      <alignment horizontal="center"/>
    </xf>
    <xf numFmtId="3" fontId="26" fillId="33" borderId="31" xfId="0" applyNumberFormat="1" applyFont="1" applyFill="1" applyBorder="1" applyAlignment="1">
      <alignment horizontal="center"/>
    </xf>
    <xf numFmtId="3" fontId="26" fillId="33" borderId="32" xfId="0" applyNumberFormat="1" applyFont="1" applyFill="1" applyBorder="1" applyAlignment="1">
      <alignment horizontal="center"/>
    </xf>
    <xf numFmtId="3" fontId="26" fillId="33" borderId="12" xfId="0" applyNumberFormat="1" applyFont="1" applyFill="1" applyBorder="1" applyAlignment="1">
      <alignment horizontal="center"/>
    </xf>
    <xf numFmtId="3" fontId="26" fillId="33" borderId="20" xfId="0" applyNumberFormat="1" applyFont="1" applyFill="1" applyBorder="1" applyAlignment="1">
      <alignment horizontal="center"/>
    </xf>
    <xf numFmtId="3" fontId="26" fillId="33" borderId="26" xfId="0" applyNumberFormat="1" applyFont="1" applyFill="1" applyBorder="1" applyAlignment="1">
      <alignment horizontal="center"/>
    </xf>
    <xf numFmtId="3" fontId="5" fillId="33" borderId="31" xfId="0" applyNumberFormat="1" applyFont="1" applyFill="1" applyBorder="1" applyAlignment="1">
      <alignment horizontal="center"/>
    </xf>
    <xf numFmtId="3" fontId="5" fillId="33" borderId="32" xfId="0" applyNumberFormat="1" applyFont="1" applyFill="1" applyBorder="1" applyAlignment="1">
      <alignment horizontal="center"/>
    </xf>
    <xf numFmtId="3" fontId="5" fillId="33" borderId="12" xfId="0" applyNumberFormat="1" applyFont="1" applyFill="1" applyBorder="1" applyAlignment="1">
      <alignment horizontal="center"/>
    </xf>
    <xf numFmtId="3" fontId="5" fillId="33" borderId="20" xfId="0" applyNumberFormat="1" applyFont="1" applyFill="1" applyBorder="1" applyAlignment="1">
      <alignment horizontal="center"/>
    </xf>
    <xf numFmtId="0" fontId="16" fillId="33" borderId="33" xfId="0" applyFont="1" applyFill="1" applyBorder="1" applyAlignment="1">
      <alignment/>
    </xf>
    <xf numFmtId="0" fontId="10" fillId="33" borderId="12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3" fontId="10" fillId="33" borderId="31" xfId="0" applyNumberFormat="1" applyFont="1" applyFill="1" applyBorder="1" applyAlignment="1">
      <alignment horizontal="center"/>
    </xf>
    <xf numFmtId="0" fontId="16" fillId="33" borderId="16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165" fontId="23" fillId="33" borderId="36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18" fillId="34" borderId="37" xfId="0" applyFont="1" applyFill="1" applyBorder="1" applyAlignment="1">
      <alignment horizontal="center"/>
    </xf>
    <xf numFmtId="165" fontId="2" fillId="33" borderId="38" xfId="0" applyNumberFormat="1" applyFont="1" applyFill="1" applyBorder="1" applyAlignment="1">
      <alignment horizontal="center"/>
    </xf>
    <xf numFmtId="165" fontId="2" fillId="33" borderId="32" xfId="0" applyNumberFormat="1" applyFont="1" applyFill="1" applyBorder="1" applyAlignment="1">
      <alignment horizontal="center"/>
    </xf>
    <xf numFmtId="165" fontId="2" fillId="33" borderId="31" xfId="0" applyNumberFormat="1" applyFont="1" applyFill="1" applyBorder="1" applyAlignment="1">
      <alignment horizontal="center"/>
    </xf>
    <xf numFmtId="0" fontId="25" fillId="33" borderId="35" xfId="0" applyFont="1" applyFill="1" applyBorder="1" applyAlignment="1">
      <alignment horizontal="center"/>
    </xf>
    <xf numFmtId="0" fontId="25" fillId="33" borderId="26" xfId="0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167" fontId="11" fillId="33" borderId="14" xfId="0" applyNumberFormat="1" applyFont="1" applyFill="1" applyBorder="1" applyAlignment="1">
      <alignment horizontal="center"/>
    </xf>
    <xf numFmtId="167" fontId="11" fillId="33" borderId="26" xfId="0" applyNumberFormat="1" applyFont="1" applyFill="1" applyBorder="1" applyAlignment="1">
      <alignment horizontal="center"/>
    </xf>
    <xf numFmtId="165" fontId="18" fillId="33" borderId="17" xfId="0" applyNumberFormat="1" applyFont="1" applyFill="1" applyBorder="1" applyAlignment="1">
      <alignment horizontal="center"/>
    </xf>
    <xf numFmtId="165" fontId="18" fillId="33" borderId="15" xfId="0" applyNumberFormat="1" applyFont="1" applyFill="1" applyBorder="1" applyAlignment="1">
      <alignment horizontal="center"/>
    </xf>
    <xf numFmtId="165" fontId="11" fillId="33" borderId="14" xfId="0" applyNumberFormat="1" applyFont="1" applyFill="1" applyBorder="1" applyAlignment="1">
      <alignment horizontal="center"/>
    </xf>
    <xf numFmtId="165" fontId="11" fillId="33" borderId="26" xfId="0" applyNumberFormat="1" applyFont="1" applyFill="1" applyBorder="1" applyAlignment="1">
      <alignment horizontal="center"/>
    </xf>
    <xf numFmtId="0" fontId="21" fillId="34" borderId="25" xfId="0" applyFont="1" applyFill="1" applyBorder="1" applyAlignment="1">
      <alignment horizontal="center"/>
    </xf>
    <xf numFmtId="165" fontId="7" fillId="33" borderId="37" xfId="0" applyNumberFormat="1" applyFont="1" applyFill="1" applyBorder="1" applyAlignment="1">
      <alignment horizontal="center"/>
    </xf>
    <xf numFmtId="3" fontId="3" fillId="33" borderId="39" xfId="0" applyNumberFormat="1" applyFont="1" applyFill="1" applyBorder="1" applyAlignment="1">
      <alignment horizontal="center"/>
    </xf>
    <xf numFmtId="3" fontId="3" fillId="33" borderId="40" xfId="0" applyNumberFormat="1" applyFont="1" applyFill="1" applyBorder="1" applyAlignment="1">
      <alignment horizontal="center"/>
    </xf>
    <xf numFmtId="165" fontId="7" fillId="33" borderId="21" xfId="0" applyNumberFormat="1" applyFont="1" applyFill="1" applyBorder="1" applyAlignment="1">
      <alignment horizontal="center"/>
    </xf>
    <xf numFmtId="165" fontId="7" fillId="33" borderId="22" xfId="0" applyNumberFormat="1" applyFont="1" applyFill="1" applyBorder="1" applyAlignment="1">
      <alignment horizontal="center"/>
    </xf>
    <xf numFmtId="165" fontId="7" fillId="33" borderId="17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4" fontId="18" fillId="33" borderId="21" xfId="0" applyNumberFormat="1" applyFont="1" applyFill="1" applyBorder="1" applyAlignment="1">
      <alignment horizontal="center"/>
    </xf>
    <xf numFmtId="164" fontId="18" fillId="33" borderId="22" xfId="0" applyNumberFormat="1" applyFont="1" applyFill="1" applyBorder="1" applyAlignment="1">
      <alignment horizontal="center"/>
    </xf>
    <xf numFmtId="166" fontId="7" fillId="33" borderId="17" xfId="0" applyNumberFormat="1" applyFont="1" applyFill="1" applyBorder="1" applyAlignment="1">
      <alignment horizontal="center"/>
    </xf>
    <xf numFmtId="166" fontId="7" fillId="33" borderId="15" xfId="0" applyNumberFormat="1" applyFont="1" applyFill="1" applyBorder="1" applyAlignment="1">
      <alignment horizontal="center"/>
    </xf>
    <xf numFmtId="3" fontId="10" fillId="33" borderId="37" xfId="0" applyNumberFormat="1" applyFont="1" applyFill="1" applyBorder="1" applyAlignment="1">
      <alignment horizontal="center"/>
    </xf>
    <xf numFmtId="165" fontId="18" fillId="33" borderId="41" xfId="0" applyNumberFormat="1" applyFont="1" applyFill="1" applyBorder="1" applyAlignment="1">
      <alignment horizontal="right"/>
    </xf>
    <xf numFmtId="165" fontId="11" fillId="33" borderId="14" xfId="0" applyNumberFormat="1" applyFont="1" applyFill="1" applyBorder="1" applyAlignment="1">
      <alignment horizontal="right"/>
    </xf>
    <xf numFmtId="165" fontId="11" fillId="33" borderId="29" xfId="0" applyNumberFormat="1" applyFont="1" applyFill="1" applyBorder="1" applyAlignment="1">
      <alignment horizontal="right"/>
    </xf>
    <xf numFmtId="165" fontId="11" fillId="33" borderId="26" xfId="0" applyNumberFormat="1" applyFont="1" applyFill="1" applyBorder="1" applyAlignment="1">
      <alignment horizontal="right"/>
    </xf>
    <xf numFmtId="165" fontId="18" fillId="33" borderId="14" xfId="0" applyNumberFormat="1" applyFont="1" applyFill="1" applyBorder="1" applyAlignment="1">
      <alignment horizontal="right"/>
    </xf>
    <xf numFmtId="165" fontId="18" fillId="33" borderId="26" xfId="0" applyNumberFormat="1" applyFont="1" applyFill="1" applyBorder="1" applyAlignment="1">
      <alignment horizontal="right"/>
    </xf>
    <xf numFmtId="165" fontId="18" fillId="33" borderId="21" xfId="0" applyNumberFormat="1" applyFont="1" applyFill="1" applyBorder="1" applyAlignment="1">
      <alignment horizontal="right"/>
    </xf>
    <xf numFmtId="165" fontId="18" fillId="33" borderId="22" xfId="0" applyNumberFormat="1" applyFont="1" applyFill="1" applyBorder="1" applyAlignment="1">
      <alignment horizontal="right"/>
    </xf>
    <xf numFmtId="0" fontId="18" fillId="34" borderId="0" xfId="0" applyFont="1" applyFill="1" applyBorder="1" applyAlignment="1">
      <alignment horizontal="center"/>
    </xf>
    <xf numFmtId="165" fontId="18" fillId="33" borderId="0" xfId="0" applyNumberFormat="1" applyFont="1" applyFill="1" applyBorder="1" applyAlignment="1">
      <alignment horizontal="right"/>
    </xf>
    <xf numFmtId="3" fontId="14" fillId="33" borderId="0" xfId="0" applyNumberFormat="1" applyFont="1" applyFill="1" applyAlignment="1">
      <alignment/>
    </xf>
    <xf numFmtId="3" fontId="17" fillId="33" borderId="0" xfId="0" applyNumberFormat="1" applyFont="1" applyFill="1" applyAlignment="1">
      <alignment/>
    </xf>
    <xf numFmtId="1" fontId="23" fillId="33" borderId="0" xfId="0" applyNumberFormat="1" applyFont="1" applyFill="1" applyBorder="1" applyAlignment="1">
      <alignment horizontal="center"/>
    </xf>
    <xf numFmtId="164" fontId="18" fillId="33" borderId="0" xfId="0" applyNumberFormat="1" applyFont="1" applyFill="1" applyBorder="1" applyAlignment="1">
      <alignment horizontal="center"/>
    </xf>
    <xf numFmtId="166" fontId="7" fillId="33" borderId="0" xfId="0" applyNumberFormat="1" applyFont="1" applyFill="1" applyBorder="1" applyAlignment="1">
      <alignment horizontal="center"/>
    </xf>
    <xf numFmtId="3" fontId="4" fillId="33" borderId="42" xfId="0" applyNumberFormat="1" applyFont="1" applyFill="1" applyBorder="1" applyAlignment="1">
      <alignment horizontal="center"/>
    </xf>
    <xf numFmtId="3" fontId="4" fillId="33" borderId="41" xfId="0" applyNumberFormat="1" applyFont="1" applyFill="1" applyBorder="1" applyAlignment="1">
      <alignment horizontal="center"/>
    </xf>
    <xf numFmtId="0" fontId="18" fillId="34" borderId="43" xfId="0" applyFont="1" applyFill="1" applyBorder="1" applyAlignment="1">
      <alignment horizontal="center"/>
    </xf>
    <xf numFmtId="165" fontId="4" fillId="33" borderId="36" xfId="0" applyNumberFormat="1" applyFont="1" applyFill="1" applyBorder="1" applyAlignment="1">
      <alignment horizontal="center"/>
    </xf>
    <xf numFmtId="165" fontId="4" fillId="33" borderId="44" xfId="0" applyNumberFormat="1" applyFont="1" applyFill="1" applyBorder="1" applyAlignment="1">
      <alignment horizontal="center"/>
    </xf>
    <xf numFmtId="165" fontId="4" fillId="33" borderId="12" xfId="0" applyNumberFormat="1" applyFont="1" applyFill="1" applyBorder="1" applyAlignment="1">
      <alignment horizontal="center"/>
    </xf>
    <xf numFmtId="3" fontId="10" fillId="33" borderId="30" xfId="0" applyNumberFormat="1" applyFont="1" applyFill="1" applyBorder="1" applyAlignment="1">
      <alignment horizontal="center"/>
    </xf>
    <xf numFmtId="165" fontId="11" fillId="33" borderId="27" xfId="0" applyNumberFormat="1" applyFont="1" applyFill="1" applyBorder="1" applyAlignment="1">
      <alignment horizontal="right"/>
    </xf>
    <xf numFmtId="165" fontId="18" fillId="33" borderId="36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45" xfId="0" applyFont="1" applyFill="1" applyBorder="1" applyAlignment="1">
      <alignment horizontal="center"/>
    </xf>
    <xf numFmtId="0" fontId="14" fillId="33" borderId="31" xfId="0" applyFont="1" applyFill="1" applyBorder="1" applyAlignment="1">
      <alignment horizontal="center"/>
    </xf>
    <xf numFmtId="0" fontId="14" fillId="33" borderId="46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4" fillId="33" borderId="45" xfId="0" applyFont="1" applyFill="1" applyBorder="1" applyAlignment="1">
      <alignment horizontal="center"/>
    </xf>
    <xf numFmtId="0" fontId="14" fillId="33" borderId="43" xfId="0" applyFont="1" applyFill="1" applyBorder="1" applyAlignment="1">
      <alignment horizontal="center"/>
    </xf>
    <xf numFmtId="0" fontId="14" fillId="33" borderId="47" xfId="0" applyFont="1" applyFill="1" applyBorder="1" applyAlignment="1">
      <alignment horizontal="center"/>
    </xf>
    <xf numFmtId="0" fontId="14" fillId="33" borderId="48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4" fillId="33" borderId="33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0" fontId="15" fillId="33" borderId="43" xfId="0" applyFont="1" applyFill="1" applyBorder="1" applyAlignment="1">
      <alignment horizontal="center"/>
    </xf>
    <xf numFmtId="0" fontId="15" fillId="33" borderId="47" xfId="0" applyFont="1" applyFill="1" applyBorder="1" applyAlignment="1">
      <alignment horizontal="center"/>
    </xf>
    <xf numFmtId="0" fontId="15" fillId="33" borderId="4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8"/>
  <sheetViews>
    <sheetView tabSelected="1" zoomScalePageLayoutView="0" workbookViewId="0" topLeftCell="A40">
      <selection activeCell="A68" sqref="A68"/>
    </sheetView>
  </sheetViews>
  <sheetFormatPr defaultColWidth="9.140625" defaultRowHeight="12.75"/>
  <cols>
    <col min="1" max="1" width="25.57421875" style="13" customWidth="1"/>
    <col min="2" max="14" width="9.57421875" style="42" customWidth="1"/>
    <col min="15" max="15" width="10.57421875" style="42" customWidth="1"/>
    <col min="16" max="25" width="9.57421875" style="42" customWidth="1"/>
    <col min="26" max="26" width="9.8515625" style="11" customWidth="1"/>
    <col min="27" max="27" width="10.57421875" style="11" customWidth="1"/>
    <col min="28" max="28" width="9.140625" style="11" customWidth="1"/>
    <col min="29" max="29" width="10.140625" style="11" bestFit="1" customWidth="1"/>
    <col min="30" max="16384" width="9.140625" style="11" customWidth="1"/>
  </cols>
  <sheetData>
    <row r="1" spans="1:25" ht="18.75">
      <c r="A1" s="131" t="s">
        <v>36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25" ht="18.75">
      <c r="A2" s="132" t="s">
        <v>35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27" ht="16.5" thickBot="1">
      <c r="A3" s="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12"/>
      <c r="AA3" s="12"/>
    </row>
    <row r="4" spans="1:27" ht="16.5" thickBot="1">
      <c r="A4" s="128" t="s">
        <v>17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30"/>
      <c r="Z4" s="124" t="s">
        <v>29</v>
      </c>
      <c r="AA4" s="125"/>
    </row>
    <row r="5" spans="1:27" s="13" customFormat="1" ht="15.75">
      <c r="A5" s="133" t="s">
        <v>26</v>
      </c>
      <c r="B5" s="122" t="s">
        <v>1</v>
      </c>
      <c r="C5" s="123"/>
      <c r="D5" s="122" t="s">
        <v>2</v>
      </c>
      <c r="E5" s="123"/>
      <c r="F5" s="122" t="s">
        <v>3</v>
      </c>
      <c r="G5" s="123"/>
      <c r="H5" s="122" t="s">
        <v>4</v>
      </c>
      <c r="I5" s="123"/>
      <c r="J5" s="122" t="s">
        <v>5</v>
      </c>
      <c r="K5" s="123"/>
      <c r="L5" s="122" t="s">
        <v>6</v>
      </c>
      <c r="M5" s="123"/>
      <c r="N5" s="122" t="s">
        <v>7</v>
      </c>
      <c r="O5" s="123"/>
      <c r="P5" s="122" t="s">
        <v>8</v>
      </c>
      <c r="Q5" s="123"/>
      <c r="R5" s="122" t="s">
        <v>9</v>
      </c>
      <c r="S5" s="123"/>
      <c r="T5" s="122" t="s">
        <v>10</v>
      </c>
      <c r="U5" s="123"/>
      <c r="V5" s="122" t="s">
        <v>11</v>
      </c>
      <c r="W5" s="123"/>
      <c r="X5" s="122" t="s">
        <v>12</v>
      </c>
      <c r="Y5" s="123"/>
      <c r="Z5" s="126"/>
      <c r="AA5" s="127"/>
    </row>
    <row r="6" spans="1:27" s="7" customFormat="1" ht="15" thickBot="1">
      <c r="A6" s="134"/>
      <c r="B6" s="37" t="s">
        <v>24</v>
      </c>
      <c r="C6" s="38" t="s">
        <v>25</v>
      </c>
      <c r="D6" s="37" t="s">
        <v>24</v>
      </c>
      <c r="E6" s="38" t="s">
        <v>25</v>
      </c>
      <c r="F6" s="37" t="s">
        <v>24</v>
      </c>
      <c r="G6" s="38" t="s">
        <v>25</v>
      </c>
      <c r="H6" s="37" t="s">
        <v>24</v>
      </c>
      <c r="I6" s="38" t="s">
        <v>25</v>
      </c>
      <c r="J6" s="37" t="s">
        <v>24</v>
      </c>
      <c r="K6" s="38" t="s">
        <v>25</v>
      </c>
      <c r="L6" s="37" t="s">
        <v>24</v>
      </c>
      <c r="M6" s="38" t="s">
        <v>25</v>
      </c>
      <c r="N6" s="37" t="s">
        <v>24</v>
      </c>
      <c r="O6" s="38" t="s">
        <v>25</v>
      </c>
      <c r="P6" s="37" t="s">
        <v>24</v>
      </c>
      <c r="Q6" s="38" t="s">
        <v>25</v>
      </c>
      <c r="R6" s="37" t="s">
        <v>24</v>
      </c>
      <c r="S6" s="38" t="s">
        <v>25</v>
      </c>
      <c r="T6" s="37" t="s">
        <v>24</v>
      </c>
      <c r="U6" s="38" t="s">
        <v>25</v>
      </c>
      <c r="V6" s="37" t="s">
        <v>24</v>
      </c>
      <c r="W6" s="38" t="s">
        <v>25</v>
      </c>
      <c r="X6" s="37" t="s">
        <v>24</v>
      </c>
      <c r="Y6" s="38" t="s">
        <v>25</v>
      </c>
      <c r="Z6" s="9" t="s">
        <v>24</v>
      </c>
      <c r="AA6" s="10" t="s">
        <v>25</v>
      </c>
    </row>
    <row r="7" spans="1:27" ht="19.5" customHeight="1" hidden="1">
      <c r="A7" s="35" t="s">
        <v>30</v>
      </c>
      <c r="B7" s="39">
        <v>15351</v>
      </c>
      <c r="C7" s="40">
        <v>29212</v>
      </c>
      <c r="D7" s="39">
        <v>15197</v>
      </c>
      <c r="E7" s="40">
        <v>28950</v>
      </c>
      <c r="F7" s="39">
        <v>15291</v>
      </c>
      <c r="G7" s="40">
        <v>29138</v>
      </c>
      <c r="H7" s="39">
        <v>15291</v>
      </c>
      <c r="I7" s="40">
        <v>29142</v>
      </c>
      <c r="J7" s="39">
        <v>15326</v>
      </c>
      <c r="K7" s="40">
        <v>29212</v>
      </c>
      <c r="L7" s="39">
        <v>15291</v>
      </c>
      <c r="M7" s="40">
        <v>29142</v>
      </c>
      <c r="N7" s="39">
        <v>15326</v>
      </c>
      <c r="O7" s="40">
        <v>29212</v>
      </c>
      <c r="P7" s="39">
        <v>15326</v>
      </c>
      <c r="Q7" s="40">
        <v>29212</v>
      </c>
      <c r="R7" s="39">
        <v>15291</v>
      </c>
      <c r="S7" s="40">
        <v>29142</v>
      </c>
      <c r="T7" s="39">
        <v>15326</v>
      </c>
      <c r="U7" s="40">
        <v>29212</v>
      </c>
      <c r="V7" s="39">
        <v>15291</v>
      </c>
      <c r="W7" s="40">
        <v>29142</v>
      </c>
      <c r="X7" s="39">
        <v>15325</v>
      </c>
      <c r="Y7" s="40">
        <v>29211</v>
      </c>
      <c r="Z7" s="60">
        <v>5586085.44</v>
      </c>
      <c r="AA7" s="61">
        <v>10644779.34</v>
      </c>
    </row>
    <row r="8" spans="1:27" ht="19.5" customHeight="1" hidden="1">
      <c r="A8" s="48" t="s">
        <v>31</v>
      </c>
      <c r="B8" s="52">
        <v>475881</v>
      </c>
      <c r="C8" s="51">
        <v>905572</v>
      </c>
      <c r="D8" s="52">
        <v>425516</v>
      </c>
      <c r="E8" s="51">
        <v>810600</v>
      </c>
      <c r="F8" s="52">
        <v>474021</v>
      </c>
      <c r="G8" s="51">
        <v>903278</v>
      </c>
      <c r="H8" s="52">
        <v>458730</v>
      </c>
      <c r="I8" s="51">
        <v>874260</v>
      </c>
      <c r="J8" s="52">
        <v>475106</v>
      </c>
      <c r="K8" s="51">
        <v>905572</v>
      </c>
      <c r="L8" s="52">
        <v>458730</v>
      </c>
      <c r="M8" s="51">
        <v>874260</v>
      </c>
      <c r="N8" s="52">
        <v>475106</v>
      </c>
      <c r="O8" s="51">
        <v>905572</v>
      </c>
      <c r="P8" s="52">
        <v>475106</v>
      </c>
      <c r="Q8" s="51">
        <v>905572</v>
      </c>
      <c r="R8" s="52">
        <v>458730</v>
      </c>
      <c r="S8" s="51">
        <v>874260</v>
      </c>
      <c r="T8" s="52">
        <v>475106</v>
      </c>
      <c r="U8" s="51">
        <v>905572</v>
      </c>
      <c r="V8" s="52">
        <v>458730</v>
      </c>
      <c r="W8" s="51">
        <v>874260</v>
      </c>
      <c r="X8" s="52">
        <v>475075</v>
      </c>
      <c r="Y8" s="51">
        <v>905541</v>
      </c>
      <c r="Z8" s="62">
        <v>5585837</v>
      </c>
      <c r="AA8" s="63">
        <v>10644319</v>
      </c>
    </row>
    <row r="9" spans="1:27" ht="19.5" customHeight="1" hidden="1" thickBot="1">
      <c r="A9" s="48" t="s">
        <v>32</v>
      </c>
      <c r="B9" s="50">
        <v>155551</v>
      </c>
      <c r="C9" s="51">
        <v>240149</v>
      </c>
      <c r="D9" s="52">
        <v>168469</v>
      </c>
      <c r="E9" s="51">
        <v>247623</v>
      </c>
      <c r="F9" s="52">
        <v>208163</v>
      </c>
      <c r="G9" s="51">
        <v>328220</v>
      </c>
      <c r="H9" s="52">
        <v>241324</v>
      </c>
      <c r="I9" s="51">
        <v>384546</v>
      </c>
      <c r="J9" s="52">
        <v>230647</v>
      </c>
      <c r="K9" s="51">
        <v>354863</v>
      </c>
      <c r="L9" s="52">
        <v>213601</v>
      </c>
      <c r="M9" s="51">
        <v>322279</v>
      </c>
      <c r="N9" s="52">
        <v>248368</v>
      </c>
      <c r="O9" s="51">
        <v>400952</v>
      </c>
      <c r="P9" s="52">
        <v>282865</v>
      </c>
      <c r="Q9" s="51">
        <v>470373</v>
      </c>
      <c r="R9" s="52">
        <v>198384</v>
      </c>
      <c r="S9" s="51">
        <v>308321</v>
      </c>
      <c r="T9" s="52">
        <v>247688</v>
      </c>
      <c r="U9" s="51">
        <v>401085</v>
      </c>
      <c r="V9" s="52">
        <v>242880</v>
      </c>
      <c r="W9" s="51">
        <v>374285</v>
      </c>
      <c r="X9" s="52">
        <v>206734</v>
      </c>
      <c r="Y9" s="51">
        <v>320070</v>
      </c>
      <c r="Z9" s="62">
        <v>2644674</v>
      </c>
      <c r="AA9" s="63">
        <v>4152766</v>
      </c>
    </row>
    <row r="10" spans="1:27" ht="19.5" customHeight="1" thickBot="1">
      <c r="A10" s="72" t="s">
        <v>33</v>
      </c>
      <c r="B10" s="73">
        <v>0.3268695325091777</v>
      </c>
      <c r="C10" s="74">
        <v>0.26519039899643543</v>
      </c>
      <c r="D10" s="75">
        <v>0.3959169572942028</v>
      </c>
      <c r="E10" s="74">
        <v>0.30548112509252406</v>
      </c>
      <c r="F10" s="75">
        <v>0.43914299155522646</v>
      </c>
      <c r="G10" s="74">
        <v>0.36336543124043763</v>
      </c>
      <c r="H10" s="75">
        <v>0.5260698014082358</v>
      </c>
      <c r="I10" s="74">
        <v>0.4398531329352824</v>
      </c>
      <c r="J10" s="75">
        <v>0.4854642963885954</v>
      </c>
      <c r="K10" s="74">
        <v>0.39186613543704973</v>
      </c>
      <c r="L10" s="75">
        <v>0.46563555904344606</v>
      </c>
      <c r="M10" s="74">
        <v>0.3686306133186924</v>
      </c>
      <c r="N10" s="75">
        <v>0.5227633412333248</v>
      </c>
      <c r="O10" s="74">
        <v>0.4427610394314312</v>
      </c>
      <c r="P10" s="75">
        <v>0.5953724011062794</v>
      </c>
      <c r="Q10" s="74">
        <v>0.5194208743203191</v>
      </c>
      <c r="R10" s="75">
        <v>0.43246354064482373</v>
      </c>
      <c r="S10" s="74">
        <v>0.35266511106535814</v>
      </c>
      <c r="T10" s="75">
        <v>0.5213320816828244</v>
      </c>
      <c r="U10" s="74">
        <v>0.4429079079300155</v>
      </c>
      <c r="V10" s="75">
        <v>0.5294617749002681</v>
      </c>
      <c r="W10" s="74">
        <v>0.4281163498272825</v>
      </c>
      <c r="X10" s="75">
        <v>0.4351607640898805</v>
      </c>
      <c r="Y10" s="74">
        <v>0.3534572150791626</v>
      </c>
      <c r="Z10" s="75">
        <v>0.47346064698987816</v>
      </c>
      <c r="AA10" s="74">
        <v>0.3901391906800238</v>
      </c>
    </row>
    <row r="11" spans="1:27" s="14" customFormat="1" ht="18.75" customHeight="1">
      <c r="A11" s="34" t="s">
        <v>21</v>
      </c>
      <c r="B11" s="32">
        <v>0.3330769198697503</v>
      </c>
      <c r="C11" s="33">
        <v>0.2822302035231743</v>
      </c>
      <c r="D11" s="32">
        <v>0.37983527498822073</v>
      </c>
      <c r="E11" s="33">
        <v>0.29869372921452325</v>
      </c>
      <c r="F11" s="32">
        <v>0.424486991647835</v>
      </c>
      <c r="G11" s="33">
        <v>0.34412880844943405</v>
      </c>
      <c r="H11" s="32">
        <v>0.5178207848432242</v>
      </c>
      <c r="I11" s="33">
        <v>0.4593256741553881</v>
      </c>
      <c r="J11" s="32">
        <v>0.4713749907162132</v>
      </c>
      <c r="K11" s="33">
        <v>0.3883027445126709</v>
      </c>
      <c r="L11" s="32">
        <v>0.4111820330969267</v>
      </c>
      <c r="M11" s="33">
        <v>0.3437534078516903</v>
      </c>
      <c r="N11" s="32">
        <v>0.5059462157609035</v>
      </c>
      <c r="O11" s="33">
        <v>0.44020426805780255</v>
      </c>
      <c r="P11" s="32">
        <v>0.5076473051609153</v>
      </c>
      <c r="Q11" s="33">
        <v>0.4397323543605349</v>
      </c>
      <c r="R11" s="32">
        <v>0.39832840426899835</v>
      </c>
      <c r="S11" s="33">
        <v>0.32466100735710246</v>
      </c>
      <c r="T11" s="32">
        <v>0.33376719316143105</v>
      </c>
      <c r="U11" s="33">
        <v>0.2896570941515867</v>
      </c>
      <c r="V11" s="32">
        <v>0.4265664804230086</v>
      </c>
      <c r="W11" s="33">
        <v>0.3348868762932058</v>
      </c>
      <c r="X11" s="32">
        <v>0.3717759505235786</v>
      </c>
      <c r="Y11" s="33">
        <v>0.2983742703974867</v>
      </c>
      <c r="Z11" s="32">
        <v>0.42367771282342304</v>
      </c>
      <c r="AA11" s="33">
        <v>0.35393247425612484</v>
      </c>
    </row>
    <row r="12" spans="1:27" s="14" customFormat="1" ht="18.75" customHeight="1">
      <c r="A12" s="28" t="s">
        <v>22</v>
      </c>
      <c r="B12" s="81">
        <v>0.3855934989581373</v>
      </c>
      <c r="C12" s="82">
        <v>0.33266562544098616</v>
      </c>
      <c r="D12" s="81">
        <v>0.42085973350470435</v>
      </c>
      <c r="E12" s="82">
        <v>0.34105560352362235</v>
      </c>
      <c r="F12" s="81">
        <v>0.49955719806654425</v>
      </c>
      <c r="G12" s="82">
        <v>0.4227653305535326</v>
      </c>
      <c r="H12" s="81">
        <v>0.5783219702240155</v>
      </c>
      <c r="I12" s="82">
        <v>0.5032811773060065</v>
      </c>
      <c r="J12" s="81">
        <v>0.5240060275358976</v>
      </c>
      <c r="K12" s="82">
        <v>0.4455943606303159</v>
      </c>
      <c r="L12" s="81">
        <v>0.48209203859235095</v>
      </c>
      <c r="M12" s="82">
        <v>0.3898065367140554</v>
      </c>
      <c r="N12" s="81">
        <v>0.5839815957261968</v>
      </c>
      <c r="O12" s="82">
        <v>0.502834029799264</v>
      </c>
      <c r="P12" s="81">
        <v>0.6211714828605006</v>
      </c>
      <c r="Q12" s="82">
        <v>0.5620464618498656</v>
      </c>
      <c r="R12" s="81">
        <v>0.6254023379866076</v>
      </c>
      <c r="S12" s="82">
        <v>0.469144127899988</v>
      </c>
      <c r="T12" s="81">
        <v>0.4205426016830294</v>
      </c>
      <c r="U12" s="82">
        <v>0.37735205384079834</v>
      </c>
      <c r="V12" s="81">
        <v>0.43099806532377377</v>
      </c>
      <c r="W12" s="82">
        <v>0.36227438781784643</v>
      </c>
      <c r="X12" s="81">
        <v>0.3510302976905032</v>
      </c>
      <c r="Y12" s="82">
        <v>0.28267664811091914</v>
      </c>
      <c r="Z12" s="30">
        <v>0.4941363965079084</v>
      </c>
      <c r="AA12" s="31">
        <v>0.41664225235623487</v>
      </c>
    </row>
    <row r="13" spans="1:27" s="14" customFormat="1" ht="18.75" customHeight="1" thickBot="1">
      <c r="A13" s="29" t="s">
        <v>23</v>
      </c>
      <c r="B13" s="24">
        <v>0.355</v>
      </c>
      <c r="C13" s="25">
        <v>0.277</v>
      </c>
      <c r="D13" s="24">
        <v>0.4</v>
      </c>
      <c r="E13" s="25">
        <v>0.359</v>
      </c>
      <c r="F13" s="24">
        <v>0.406</v>
      </c>
      <c r="G13" s="25">
        <v>0.337</v>
      </c>
      <c r="H13" s="24">
        <v>0.553</v>
      </c>
      <c r="I13" s="25">
        <v>0.473</v>
      </c>
      <c r="J13" s="24">
        <v>0.457</v>
      </c>
      <c r="K13" s="25">
        <v>0.374</v>
      </c>
      <c r="L13" s="24">
        <v>0.417</v>
      </c>
      <c r="M13" s="25">
        <v>0.353</v>
      </c>
      <c r="N13" s="24">
        <v>0.537</v>
      </c>
      <c r="O13" s="25">
        <v>0.486</v>
      </c>
      <c r="P13" s="24">
        <v>0.597</v>
      </c>
      <c r="Q13" s="25">
        <v>0.594</v>
      </c>
      <c r="R13" s="24">
        <v>0.525</v>
      </c>
      <c r="S13" s="25">
        <v>0.445</v>
      </c>
      <c r="T13" s="24">
        <v>0.485</v>
      </c>
      <c r="U13" s="25">
        <v>0.397</v>
      </c>
      <c r="V13" s="24">
        <v>0.418</v>
      </c>
      <c r="W13" s="25">
        <v>0.335</v>
      </c>
      <c r="X13" s="24">
        <v>0.406</v>
      </c>
      <c r="Y13" s="25">
        <v>0.325</v>
      </c>
      <c r="Z13" s="24">
        <v>0.464</v>
      </c>
      <c r="AA13" s="25">
        <v>0.397</v>
      </c>
    </row>
    <row r="14" spans="1:27" s="14" customFormat="1" ht="16.5" customHeight="1">
      <c r="A14" s="15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16"/>
      <c r="AA14" s="16"/>
    </row>
    <row r="15" ht="16.5" thickBot="1"/>
    <row r="16" spans="1:27" ht="16.5" thickBot="1">
      <c r="A16" s="128" t="s">
        <v>16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30"/>
      <c r="Z16" s="124" t="s">
        <v>19</v>
      </c>
      <c r="AA16" s="125"/>
    </row>
    <row r="17" spans="1:27" s="13" customFormat="1" ht="15.75">
      <c r="A17" s="53" t="s">
        <v>0</v>
      </c>
      <c r="B17" s="122" t="s">
        <v>1</v>
      </c>
      <c r="C17" s="123"/>
      <c r="D17" s="122" t="s">
        <v>2</v>
      </c>
      <c r="E17" s="123"/>
      <c r="F17" s="122" t="s">
        <v>3</v>
      </c>
      <c r="G17" s="123"/>
      <c r="H17" s="122" t="s">
        <v>4</v>
      </c>
      <c r="I17" s="123"/>
      <c r="J17" s="122" t="s">
        <v>5</v>
      </c>
      <c r="K17" s="123"/>
      <c r="L17" s="122" t="s">
        <v>6</v>
      </c>
      <c r="M17" s="123"/>
      <c r="N17" s="122" t="s">
        <v>7</v>
      </c>
      <c r="O17" s="123"/>
      <c r="P17" s="122" t="s">
        <v>8</v>
      </c>
      <c r="Q17" s="123"/>
      <c r="R17" s="122" t="s">
        <v>9</v>
      </c>
      <c r="S17" s="123"/>
      <c r="T17" s="122" t="s">
        <v>10</v>
      </c>
      <c r="U17" s="123"/>
      <c r="V17" s="122" t="s">
        <v>11</v>
      </c>
      <c r="W17" s="123"/>
      <c r="X17" s="122" t="s">
        <v>12</v>
      </c>
      <c r="Y17" s="123"/>
      <c r="Z17" s="126"/>
      <c r="AA17" s="127"/>
    </row>
    <row r="18" spans="1:27" s="7" customFormat="1" ht="15" thickBot="1">
      <c r="A18" s="8"/>
      <c r="B18" s="37" t="s">
        <v>24</v>
      </c>
      <c r="C18" s="38" t="s">
        <v>25</v>
      </c>
      <c r="D18" s="37" t="s">
        <v>24</v>
      </c>
      <c r="E18" s="38" t="s">
        <v>25</v>
      </c>
      <c r="F18" s="37" t="s">
        <v>24</v>
      </c>
      <c r="G18" s="38" t="s">
        <v>25</v>
      </c>
      <c r="H18" s="37" t="s">
        <v>24</v>
      </c>
      <c r="I18" s="38" t="s">
        <v>25</v>
      </c>
      <c r="J18" s="37" t="s">
        <v>24</v>
      </c>
      <c r="K18" s="38" t="s">
        <v>25</v>
      </c>
      <c r="L18" s="37" t="s">
        <v>24</v>
      </c>
      <c r="M18" s="38" t="s">
        <v>25</v>
      </c>
      <c r="N18" s="37" t="s">
        <v>24</v>
      </c>
      <c r="O18" s="38" t="s">
        <v>25</v>
      </c>
      <c r="P18" s="37" t="s">
        <v>24</v>
      </c>
      <c r="Q18" s="38" t="s">
        <v>25</v>
      </c>
      <c r="R18" s="37" t="s">
        <v>24</v>
      </c>
      <c r="S18" s="38" t="s">
        <v>25</v>
      </c>
      <c r="T18" s="37" t="s">
        <v>24</v>
      </c>
      <c r="U18" s="38" t="s">
        <v>25</v>
      </c>
      <c r="V18" s="37" t="s">
        <v>24</v>
      </c>
      <c r="W18" s="38" t="s">
        <v>25</v>
      </c>
      <c r="X18" s="37" t="s">
        <v>24</v>
      </c>
      <c r="Y18" s="38" t="s">
        <v>25</v>
      </c>
      <c r="Z18" s="9" t="s">
        <v>24</v>
      </c>
      <c r="AA18" s="10" t="s">
        <v>25</v>
      </c>
    </row>
    <row r="19" spans="1:27" ht="19.5" customHeight="1" hidden="1">
      <c r="A19" s="35" t="s">
        <v>30</v>
      </c>
      <c r="B19" s="43">
        <v>2476</v>
      </c>
      <c r="C19" s="44">
        <v>7530</v>
      </c>
      <c r="D19" s="43">
        <v>2511</v>
      </c>
      <c r="E19" s="44">
        <v>7604</v>
      </c>
      <c r="F19" s="43">
        <v>2517</v>
      </c>
      <c r="G19" s="44">
        <v>7597</v>
      </c>
      <c r="H19" s="43">
        <v>2517</v>
      </c>
      <c r="I19" s="44">
        <v>7597</v>
      </c>
      <c r="J19" s="43">
        <v>2517</v>
      </c>
      <c r="K19" s="44">
        <v>7597</v>
      </c>
      <c r="L19" s="43">
        <v>2569</v>
      </c>
      <c r="M19" s="44">
        <v>7797</v>
      </c>
      <c r="N19" s="43">
        <v>2641</v>
      </c>
      <c r="O19" s="44">
        <v>7979</v>
      </c>
      <c r="P19" s="43">
        <v>2662</v>
      </c>
      <c r="Q19" s="44">
        <v>8065</v>
      </c>
      <c r="R19" s="43">
        <v>2674</v>
      </c>
      <c r="S19" s="44">
        <v>8133</v>
      </c>
      <c r="T19" s="43">
        <v>2667</v>
      </c>
      <c r="U19" s="44">
        <v>8087</v>
      </c>
      <c r="V19" s="43">
        <v>2629</v>
      </c>
      <c r="W19" s="44">
        <v>7999</v>
      </c>
      <c r="X19" s="43">
        <v>2577</v>
      </c>
      <c r="Y19" s="44">
        <v>7799</v>
      </c>
      <c r="Z19" s="55">
        <v>941711.94</v>
      </c>
      <c r="AA19" s="56">
        <v>2852909.28</v>
      </c>
    </row>
    <row r="20" spans="1:27" ht="19.5" customHeight="1" hidden="1">
      <c r="A20" s="48" t="s">
        <v>31</v>
      </c>
      <c r="B20" s="45">
        <v>76756</v>
      </c>
      <c r="C20" s="46">
        <v>232710</v>
      </c>
      <c r="D20" s="45">
        <v>70308</v>
      </c>
      <c r="E20" s="46">
        <v>213716</v>
      </c>
      <c r="F20" s="45">
        <v>78027</v>
      </c>
      <c r="G20" s="46">
        <v>235239</v>
      </c>
      <c r="H20" s="45">
        <v>75510</v>
      </c>
      <c r="I20" s="46">
        <v>228178</v>
      </c>
      <c r="J20" s="45">
        <v>78027</v>
      </c>
      <c r="K20" s="46">
        <v>235239</v>
      </c>
      <c r="L20" s="45">
        <v>77070</v>
      </c>
      <c r="M20" s="46">
        <v>234178</v>
      </c>
      <c r="N20" s="45">
        <v>81871</v>
      </c>
      <c r="O20" s="46">
        <v>247349</v>
      </c>
      <c r="P20" s="45">
        <v>82522</v>
      </c>
      <c r="Q20" s="46">
        <v>249747</v>
      </c>
      <c r="R20" s="45">
        <v>80220</v>
      </c>
      <c r="S20" s="46">
        <v>244258</v>
      </c>
      <c r="T20" s="45">
        <v>82677</v>
      </c>
      <c r="U20" s="46">
        <v>250429</v>
      </c>
      <c r="V20" s="45">
        <v>78870</v>
      </c>
      <c r="W20" s="46">
        <v>240238</v>
      </c>
      <c r="X20" s="45">
        <v>79887</v>
      </c>
      <c r="Y20" s="46">
        <v>241769</v>
      </c>
      <c r="Z20" s="57">
        <v>941745</v>
      </c>
      <c r="AA20" s="58">
        <v>2853050</v>
      </c>
    </row>
    <row r="21" spans="1:29" ht="19.5" customHeight="1" hidden="1" thickBot="1">
      <c r="A21" s="48" t="s">
        <v>32</v>
      </c>
      <c r="B21" s="54">
        <v>29866</v>
      </c>
      <c r="C21" s="77">
        <v>57673</v>
      </c>
      <c r="D21" s="76">
        <v>26842</v>
      </c>
      <c r="E21" s="77">
        <v>53713</v>
      </c>
      <c r="F21" s="78">
        <v>32058</v>
      </c>
      <c r="G21" s="77">
        <v>64895</v>
      </c>
      <c r="H21" s="78">
        <v>35803</v>
      </c>
      <c r="I21" s="77">
        <v>72417</v>
      </c>
      <c r="J21" s="78">
        <v>38594</v>
      </c>
      <c r="K21" s="77">
        <v>77560</v>
      </c>
      <c r="L21" s="78">
        <v>42114</v>
      </c>
      <c r="M21" s="77">
        <v>85396</v>
      </c>
      <c r="N21" s="78">
        <v>58125</v>
      </c>
      <c r="O21" s="77">
        <v>123162</v>
      </c>
      <c r="P21" s="78">
        <v>64980</v>
      </c>
      <c r="Q21" s="77">
        <v>136860</v>
      </c>
      <c r="R21" s="78">
        <v>39063</v>
      </c>
      <c r="S21" s="77">
        <v>81177</v>
      </c>
      <c r="T21" s="78">
        <v>33098</v>
      </c>
      <c r="U21" s="77">
        <v>66010</v>
      </c>
      <c r="V21" s="78">
        <v>36241</v>
      </c>
      <c r="W21" s="77">
        <v>72104</v>
      </c>
      <c r="X21" s="78">
        <v>34733</v>
      </c>
      <c r="Y21" s="77">
        <v>67715</v>
      </c>
      <c r="Z21" s="59">
        <f>SUM(B21,D21,F21,H21,J21,L21,N21,P21,R21,T21,V21,X21)</f>
        <v>471517</v>
      </c>
      <c r="AA21" s="59">
        <f>SUM(C21,E21,G21,I21,K21,M21,O21,Q21,S21,U21,W21,Y21)</f>
        <v>958682</v>
      </c>
      <c r="AC21" s="109"/>
    </row>
    <row r="22" spans="1:27" ht="19.5" customHeight="1" thickBot="1">
      <c r="A22" s="72" t="s">
        <v>33</v>
      </c>
      <c r="B22" s="79">
        <v>38.91031320027099</v>
      </c>
      <c r="C22" s="80">
        <v>24.78320656611233</v>
      </c>
      <c r="D22" s="79">
        <v>38.17773226375377</v>
      </c>
      <c r="E22" s="80">
        <v>25.13288663459919</v>
      </c>
      <c r="F22" s="79">
        <v>41.0857779999231</v>
      </c>
      <c r="G22" s="80">
        <v>27.586837216617994</v>
      </c>
      <c r="H22" s="79">
        <v>47.41491193219441</v>
      </c>
      <c r="I22" s="80">
        <v>31.73706492299871</v>
      </c>
      <c r="J22" s="79">
        <v>49.46236559139785</v>
      </c>
      <c r="K22" s="80">
        <v>32.970723391954564</v>
      </c>
      <c r="L22" s="79">
        <v>54.64383028415726</v>
      </c>
      <c r="M22" s="80">
        <v>36.466277788690654</v>
      </c>
      <c r="N22" s="79">
        <v>70.99583491101855</v>
      </c>
      <c r="O22" s="80">
        <v>49.07842764676631</v>
      </c>
      <c r="P22" s="79">
        <v>78.74263832674923</v>
      </c>
      <c r="Q22" s="80">
        <v>54.79945705053514</v>
      </c>
      <c r="R22" s="79">
        <v>48.69483919222139</v>
      </c>
      <c r="S22" s="80">
        <v>33.23412129797182</v>
      </c>
      <c r="T22" s="79">
        <v>40.03289911341727</v>
      </c>
      <c r="U22" s="80">
        <v>26.358768353505386</v>
      </c>
      <c r="V22" s="79">
        <v>45.950297958666155</v>
      </c>
      <c r="W22" s="80">
        <v>30.013569876539098</v>
      </c>
      <c r="X22" s="79">
        <v>42.46998885926371</v>
      </c>
      <c r="Y22" s="80">
        <v>28.0081400014063</v>
      </c>
      <c r="Z22" s="79">
        <v>49.98295716993454</v>
      </c>
      <c r="AA22" s="80">
        <v>33.54007115192513</v>
      </c>
    </row>
    <row r="23" spans="1:27" s="14" customFormat="1" ht="18.75" customHeight="1">
      <c r="A23" s="28" t="s">
        <v>20</v>
      </c>
      <c r="B23" s="83">
        <f>(B21/B20)</f>
        <v>0.3891031320027099</v>
      </c>
      <c r="C23" s="84">
        <f>(C21/C20)</f>
        <v>0.24783206566112329</v>
      </c>
      <c r="D23" s="83">
        <f>(D21/D20)</f>
        <v>0.38177732263753766</v>
      </c>
      <c r="E23" s="84">
        <f>(E21/E20)</f>
        <v>0.2513288663459919</v>
      </c>
      <c r="F23" s="83">
        <f aca="true" t="shared" si="0" ref="F23:Y23">(F21/F20)</f>
        <v>0.410857779999231</v>
      </c>
      <c r="G23" s="84">
        <f t="shared" si="0"/>
        <v>0.27586837216617993</v>
      </c>
      <c r="H23" s="83">
        <f t="shared" si="0"/>
        <v>0.4741491193219441</v>
      </c>
      <c r="I23" s="84">
        <f t="shared" si="0"/>
        <v>0.3173706492299871</v>
      </c>
      <c r="J23" s="83">
        <f t="shared" si="0"/>
        <v>0.4946236559139785</v>
      </c>
      <c r="K23" s="84">
        <f t="shared" si="0"/>
        <v>0.32970723391954565</v>
      </c>
      <c r="L23" s="83">
        <f t="shared" si="0"/>
        <v>0.5464383028415726</v>
      </c>
      <c r="M23" s="84">
        <f t="shared" si="0"/>
        <v>0.36466277788690654</v>
      </c>
      <c r="N23" s="83">
        <f t="shared" si="0"/>
        <v>0.7099583491101855</v>
      </c>
      <c r="O23" s="84">
        <f t="shared" si="0"/>
        <v>0.49792802881758164</v>
      </c>
      <c r="P23" s="83">
        <f t="shared" si="0"/>
        <v>0.7874263832674923</v>
      </c>
      <c r="Q23" s="84">
        <f t="shared" si="0"/>
        <v>0.5479945705053514</v>
      </c>
      <c r="R23" s="83">
        <f t="shared" si="0"/>
        <v>0.4869483919222139</v>
      </c>
      <c r="S23" s="84">
        <f t="shared" si="0"/>
        <v>0.3323412129797182</v>
      </c>
      <c r="T23" s="83">
        <f t="shared" si="0"/>
        <v>0.40032899113417275</v>
      </c>
      <c r="U23" s="84">
        <f t="shared" si="0"/>
        <v>0.26358768353505385</v>
      </c>
      <c r="V23" s="83">
        <f t="shared" si="0"/>
        <v>0.4595029795866616</v>
      </c>
      <c r="W23" s="84">
        <f t="shared" si="0"/>
        <v>0.300135698765391</v>
      </c>
      <c r="X23" s="83">
        <f t="shared" si="0"/>
        <v>0.4347766219785447</v>
      </c>
      <c r="Y23" s="84">
        <f t="shared" si="0"/>
        <v>0.280081400014063</v>
      </c>
      <c r="Z23" s="83">
        <f>(Z21/Z20)</f>
        <v>0.5006843678490461</v>
      </c>
      <c r="AA23" s="84">
        <f>(AA21/AA20)</f>
        <v>0.3360200487197911</v>
      </c>
    </row>
    <row r="24" spans="1:27" s="14" customFormat="1" ht="18.75" customHeight="1">
      <c r="A24" s="47" t="s">
        <v>13</v>
      </c>
      <c r="B24" s="30">
        <v>0.4359645374919889</v>
      </c>
      <c r="C24" s="31">
        <v>0.3267297952426936</v>
      </c>
      <c r="D24" s="30">
        <v>0.4172776726584674</v>
      </c>
      <c r="E24" s="31">
        <v>0.26782337052051675</v>
      </c>
      <c r="F24" s="30">
        <v>0.4674882503738517</v>
      </c>
      <c r="G24" s="31">
        <v>0.33215156113486916</v>
      </c>
      <c r="H24" s="30">
        <v>0.4888008892594136</v>
      </c>
      <c r="I24" s="31">
        <v>0.32333281099594813</v>
      </c>
      <c r="J24" s="30">
        <v>0.47198355097427797</v>
      </c>
      <c r="K24" s="31">
        <v>0.36427870461236506</v>
      </c>
      <c r="L24" s="30">
        <v>0.5202636376384798</v>
      </c>
      <c r="M24" s="31">
        <v>0.3819901111927416</v>
      </c>
      <c r="N24" s="30">
        <v>0.6617004948529995</v>
      </c>
      <c r="O24" s="31">
        <v>0.5614354991757293</v>
      </c>
      <c r="P24" s="30">
        <v>0.7007462489084125</v>
      </c>
      <c r="Q24" s="31">
        <v>0.5780805205368036</v>
      </c>
      <c r="R24" s="30">
        <v>0.5171799027552674</v>
      </c>
      <c r="S24" s="31">
        <v>0.35300704885586304</v>
      </c>
      <c r="T24" s="30">
        <v>0.41267579860929576</v>
      </c>
      <c r="U24" s="31">
        <v>0.27704969501255833</v>
      </c>
      <c r="V24" s="30">
        <v>0.3885602377093463</v>
      </c>
      <c r="W24" s="31">
        <v>0.2611592416403347</v>
      </c>
      <c r="X24" s="30">
        <v>0.37694097349296807</v>
      </c>
      <c r="Y24" s="31">
        <v>0.2446786346748151</v>
      </c>
      <c r="Z24" s="30">
        <v>0.4888003420535169</v>
      </c>
      <c r="AA24" s="31">
        <v>0.3558642926041763</v>
      </c>
    </row>
    <row r="25" spans="1:27" s="14" customFormat="1" ht="18.75" customHeight="1" thickBot="1">
      <c r="A25" s="29" t="s">
        <v>14</v>
      </c>
      <c r="B25" s="24">
        <v>0.355</v>
      </c>
      <c r="C25" s="25">
        <v>0.246</v>
      </c>
      <c r="D25" s="24">
        <v>0.364</v>
      </c>
      <c r="E25" s="25">
        <v>0.216</v>
      </c>
      <c r="F25" s="24">
        <v>0.369</v>
      </c>
      <c r="G25" s="25">
        <v>0.248</v>
      </c>
      <c r="H25" s="24">
        <v>0.384</v>
      </c>
      <c r="I25" s="25">
        <v>0.249</v>
      </c>
      <c r="J25" s="24">
        <v>0.434</v>
      </c>
      <c r="K25" s="25">
        <v>0.277</v>
      </c>
      <c r="L25" s="24">
        <v>0.437</v>
      </c>
      <c r="M25" s="25">
        <v>0.274</v>
      </c>
      <c r="N25" s="24">
        <v>0.587</v>
      </c>
      <c r="O25" s="25">
        <v>0.426</v>
      </c>
      <c r="P25" s="24">
        <v>0.577</v>
      </c>
      <c r="Q25" s="25">
        <v>0.441</v>
      </c>
      <c r="R25" s="24">
        <v>0.39</v>
      </c>
      <c r="S25" s="25">
        <v>0.27</v>
      </c>
      <c r="T25" s="24">
        <v>0.392</v>
      </c>
      <c r="U25" s="25">
        <v>0.273</v>
      </c>
      <c r="V25" s="24">
        <v>0.32</v>
      </c>
      <c r="W25" s="25">
        <v>0.219</v>
      </c>
      <c r="X25" s="24">
        <v>0.468</v>
      </c>
      <c r="Y25" s="25">
        <v>0.313</v>
      </c>
      <c r="Z25" s="24">
        <v>0.434</v>
      </c>
      <c r="AA25" s="25">
        <v>0.298</v>
      </c>
    </row>
    <row r="26" spans="1:27" s="14" customFormat="1" ht="19.5" customHeight="1">
      <c r="A26" s="15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110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16"/>
      <c r="AA26" s="16"/>
    </row>
    <row r="27" spans="1:27" s="14" customFormat="1" ht="18.75" customHeight="1" thickBot="1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121"/>
      <c r="AA27" s="121"/>
    </row>
    <row r="28" spans="1:27" ht="16.5" thickBot="1">
      <c r="A28" s="128" t="s">
        <v>28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30"/>
      <c r="Z28" s="124" t="s">
        <v>19</v>
      </c>
      <c r="AA28" s="125"/>
    </row>
    <row r="29" spans="1:27" s="13" customFormat="1" ht="15.75">
      <c r="A29" s="53" t="s">
        <v>0</v>
      </c>
      <c r="B29" s="122" t="s">
        <v>1</v>
      </c>
      <c r="C29" s="123"/>
      <c r="D29" s="122" t="s">
        <v>2</v>
      </c>
      <c r="E29" s="123"/>
      <c r="F29" s="122" t="s">
        <v>3</v>
      </c>
      <c r="G29" s="123"/>
      <c r="H29" s="122" t="s">
        <v>4</v>
      </c>
      <c r="I29" s="123"/>
      <c r="J29" s="122" t="s">
        <v>5</v>
      </c>
      <c r="K29" s="123"/>
      <c r="L29" s="122" t="s">
        <v>6</v>
      </c>
      <c r="M29" s="123"/>
      <c r="N29" s="122" t="s">
        <v>7</v>
      </c>
      <c r="O29" s="123"/>
      <c r="P29" s="122" t="s">
        <v>8</v>
      </c>
      <c r="Q29" s="123"/>
      <c r="R29" s="122" t="s">
        <v>9</v>
      </c>
      <c r="S29" s="123"/>
      <c r="T29" s="122" t="s">
        <v>10</v>
      </c>
      <c r="U29" s="123"/>
      <c r="V29" s="122" t="s">
        <v>11</v>
      </c>
      <c r="W29" s="123"/>
      <c r="X29" s="122" t="s">
        <v>12</v>
      </c>
      <c r="Y29" s="123"/>
      <c r="Z29" s="126"/>
      <c r="AA29" s="127"/>
    </row>
    <row r="30" spans="1:27" s="7" customFormat="1" ht="15" thickBot="1">
      <c r="A30" s="49"/>
      <c r="B30" s="37" t="s">
        <v>24</v>
      </c>
      <c r="C30" s="38" t="s">
        <v>25</v>
      </c>
      <c r="D30" s="37" t="s">
        <v>24</v>
      </c>
      <c r="E30" s="38" t="s">
        <v>25</v>
      </c>
      <c r="F30" s="37" t="s">
        <v>24</v>
      </c>
      <c r="G30" s="38" t="s">
        <v>25</v>
      </c>
      <c r="H30" s="37" t="s">
        <v>24</v>
      </c>
      <c r="I30" s="38" t="s">
        <v>25</v>
      </c>
      <c r="J30" s="37" t="s">
        <v>24</v>
      </c>
      <c r="K30" s="38" t="s">
        <v>25</v>
      </c>
      <c r="L30" s="37" t="s">
        <v>24</v>
      </c>
      <c r="M30" s="38" t="s">
        <v>25</v>
      </c>
      <c r="N30" s="37" t="s">
        <v>24</v>
      </c>
      <c r="O30" s="38" t="s">
        <v>25</v>
      </c>
      <c r="P30" s="37" t="s">
        <v>24</v>
      </c>
      <c r="Q30" s="38" t="s">
        <v>25</v>
      </c>
      <c r="R30" s="37" t="s">
        <v>24</v>
      </c>
      <c r="S30" s="38" t="s">
        <v>25</v>
      </c>
      <c r="T30" s="37" t="s">
        <v>24</v>
      </c>
      <c r="U30" s="38" t="s">
        <v>25</v>
      </c>
      <c r="V30" s="37" t="s">
        <v>24</v>
      </c>
      <c r="W30" s="38" t="s">
        <v>25</v>
      </c>
      <c r="X30" s="37" t="s">
        <v>24</v>
      </c>
      <c r="Y30" s="38" t="s">
        <v>25</v>
      </c>
      <c r="Z30" s="9" t="s">
        <v>24</v>
      </c>
      <c r="AA30" s="10" t="s">
        <v>25</v>
      </c>
    </row>
    <row r="31" spans="1:29" s="1" customFormat="1" ht="21.75" customHeight="1" hidden="1">
      <c r="A31" s="35" t="s">
        <v>30</v>
      </c>
      <c r="B31" s="27">
        <v>364</v>
      </c>
      <c r="C31" s="87">
        <v>813</v>
      </c>
      <c r="D31" s="27">
        <v>364</v>
      </c>
      <c r="E31" s="87">
        <v>813</v>
      </c>
      <c r="F31" s="27">
        <v>364</v>
      </c>
      <c r="G31" s="87">
        <v>813</v>
      </c>
      <c r="H31" s="27">
        <v>364</v>
      </c>
      <c r="I31" s="87">
        <v>813</v>
      </c>
      <c r="J31" s="27">
        <v>364</v>
      </c>
      <c r="K31" s="87">
        <v>813</v>
      </c>
      <c r="L31" s="27">
        <v>364</v>
      </c>
      <c r="M31" s="87">
        <v>813</v>
      </c>
      <c r="N31" s="27">
        <v>364</v>
      </c>
      <c r="O31" s="87">
        <v>813</v>
      </c>
      <c r="P31" s="27">
        <v>364</v>
      </c>
      <c r="Q31" s="87">
        <v>813</v>
      </c>
      <c r="R31" s="27">
        <v>364</v>
      </c>
      <c r="S31" s="87">
        <v>813</v>
      </c>
      <c r="T31" s="27">
        <v>364</v>
      </c>
      <c r="U31" s="87">
        <v>813</v>
      </c>
      <c r="V31" s="27">
        <v>364</v>
      </c>
      <c r="W31" s="87">
        <v>813</v>
      </c>
      <c r="X31" s="27">
        <v>364</v>
      </c>
      <c r="Y31" s="88">
        <v>813</v>
      </c>
      <c r="Z31" s="4">
        <v>132874.56</v>
      </c>
      <c r="AA31" s="26">
        <v>296777.52</v>
      </c>
      <c r="AB31" s="2"/>
      <c r="AC31" s="2"/>
    </row>
    <row r="32" spans="1:27" s="1" customFormat="1" ht="21.75" customHeight="1" hidden="1">
      <c r="A32" s="48" t="s">
        <v>31</v>
      </c>
      <c r="B32" s="5">
        <v>11284</v>
      </c>
      <c r="C32" s="23">
        <v>25203</v>
      </c>
      <c r="D32" s="5">
        <v>10192</v>
      </c>
      <c r="E32" s="23">
        <v>22764</v>
      </c>
      <c r="F32" s="5">
        <v>11284</v>
      </c>
      <c r="G32" s="23">
        <v>25203</v>
      </c>
      <c r="H32" s="5">
        <v>10920</v>
      </c>
      <c r="I32" s="23">
        <v>24390</v>
      </c>
      <c r="J32" s="5">
        <v>11284</v>
      </c>
      <c r="K32" s="23">
        <v>25203</v>
      </c>
      <c r="L32" s="5">
        <v>10920</v>
      </c>
      <c r="M32" s="23">
        <v>24390</v>
      </c>
      <c r="N32" s="5">
        <v>11284</v>
      </c>
      <c r="O32" s="23">
        <v>25203</v>
      </c>
      <c r="P32" s="5">
        <v>11284</v>
      </c>
      <c r="Q32" s="23">
        <v>25203</v>
      </c>
      <c r="R32" s="5">
        <v>10920</v>
      </c>
      <c r="S32" s="23">
        <v>24390</v>
      </c>
      <c r="T32" s="5">
        <v>11284</v>
      </c>
      <c r="U32" s="23">
        <v>25203</v>
      </c>
      <c r="V32" s="5">
        <v>10920</v>
      </c>
      <c r="W32" s="23">
        <v>24390</v>
      </c>
      <c r="X32" s="5">
        <v>11284</v>
      </c>
      <c r="Y32" s="23">
        <v>25203</v>
      </c>
      <c r="Z32" s="3">
        <v>132860</v>
      </c>
      <c r="AA32" s="17">
        <v>296745</v>
      </c>
    </row>
    <row r="33" spans="1:27" s="20" customFormat="1" ht="21" customHeight="1" hidden="1" thickBot="1">
      <c r="A33" s="48" t="s">
        <v>32</v>
      </c>
      <c r="B33" s="5">
        <v>360</v>
      </c>
      <c r="C33" s="23">
        <v>648</v>
      </c>
      <c r="D33" s="5">
        <v>731</v>
      </c>
      <c r="E33" s="23">
        <v>1317</v>
      </c>
      <c r="F33" s="5">
        <v>1380</v>
      </c>
      <c r="G33" s="23">
        <v>2702</v>
      </c>
      <c r="H33" s="5">
        <v>3434</v>
      </c>
      <c r="I33" s="23">
        <v>6183</v>
      </c>
      <c r="J33" s="5">
        <v>1742</v>
      </c>
      <c r="K33" s="23">
        <v>3137</v>
      </c>
      <c r="L33" s="5">
        <v>752</v>
      </c>
      <c r="M33" s="23">
        <v>1355</v>
      </c>
      <c r="N33" s="5">
        <v>767</v>
      </c>
      <c r="O33" s="23">
        <v>1381</v>
      </c>
      <c r="P33" s="5">
        <v>799</v>
      </c>
      <c r="Q33" s="23">
        <v>1759</v>
      </c>
      <c r="R33" s="5">
        <v>1246</v>
      </c>
      <c r="S33" s="23">
        <v>2244</v>
      </c>
      <c r="T33" s="5">
        <v>3052</v>
      </c>
      <c r="U33" s="23">
        <v>6133</v>
      </c>
      <c r="V33" s="5">
        <v>1968</v>
      </c>
      <c r="W33" s="23">
        <v>3544</v>
      </c>
      <c r="X33" s="5">
        <v>2195</v>
      </c>
      <c r="Y33" s="23">
        <v>3941</v>
      </c>
      <c r="Z33" s="3">
        <v>18426</v>
      </c>
      <c r="AA33" s="17">
        <v>34344</v>
      </c>
    </row>
    <row r="34" spans="1:27" s="20" customFormat="1" ht="21" customHeight="1" thickBot="1">
      <c r="A34" s="72" t="s">
        <v>33</v>
      </c>
      <c r="B34" s="86">
        <v>0.03190358029067707</v>
      </c>
      <c r="C34" s="86">
        <v>0.025711224854184027</v>
      </c>
      <c r="D34" s="86">
        <v>0.07172291993720566</v>
      </c>
      <c r="E34" s="86">
        <v>0.05785450711649974</v>
      </c>
      <c r="F34" s="86">
        <v>0.12229705778092875</v>
      </c>
      <c r="G34" s="86">
        <v>0.10720945919136611</v>
      </c>
      <c r="H34" s="86">
        <v>0.31446886446886446</v>
      </c>
      <c r="I34" s="86">
        <v>0.25350553505535056</v>
      </c>
      <c r="J34" s="86">
        <v>0.1543778801843318</v>
      </c>
      <c r="K34" s="86">
        <v>0.12446930920922113</v>
      </c>
      <c r="L34" s="86">
        <v>0.06886446886446887</v>
      </c>
      <c r="M34" s="86">
        <v>0.05555555555555555</v>
      </c>
      <c r="N34" s="86">
        <v>0.06797235023041474</v>
      </c>
      <c r="O34" s="86">
        <v>0.05479506407967306</v>
      </c>
      <c r="P34" s="86">
        <v>0.07080822403403049</v>
      </c>
      <c r="Q34" s="86">
        <v>0.06979327857794707</v>
      </c>
      <c r="R34" s="86">
        <v>0.1141025641025641</v>
      </c>
      <c r="S34" s="86">
        <v>0.0920049200492005</v>
      </c>
      <c r="T34" s="86">
        <v>0.2704714640198511</v>
      </c>
      <c r="U34" s="86">
        <v>0.24334404634368925</v>
      </c>
      <c r="V34" s="86">
        <v>0.18021978021978022</v>
      </c>
      <c r="W34" s="86">
        <v>0.14530545305453055</v>
      </c>
      <c r="X34" s="86">
        <v>0.19452321871676712</v>
      </c>
      <c r="Y34" s="86">
        <v>0.15637027338015316</v>
      </c>
      <c r="Z34" s="86">
        <v>0.13868734005720307</v>
      </c>
      <c r="AA34" s="86">
        <v>0.11573573269979275</v>
      </c>
    </row>
    <row r="35" spans="1:27" s="1" customFormat="1" ht="21.75" customHeight="1" thickBot="1">
      <c r="A35" s="85" t="s">
        <v>21</v>
      </c>
      <c r="B35" s="89">
        <f aca="true" t="shared" si="1" ref="B35:Y35">(B33/B32)</f>
        <v>0.03190358029067707</v>
      </c>
      <c r="C35" s="90">
        <f t="shared" si="1"/>
        <v>0.025711224854184027</v>
      </c>
      <c r="D35" s="89">
        <f t="shared" si="1"/>
        <v>0.07172291993720566</v>
      </c>
      <c r="E35" s="90">
        <f t="shared" si="1"/>
        <v>0.05785450711649974</v>
      </c>
      <c r="F35" s="89">
        <f t="shared" si="1"/>
        <v>0.12229705778092875</v>
      </c>
      <c r="G35" s="90">
        <f t="shared" si="1"/>
        <v>0.10720945919136611</v>
      </c>
      <c r="H35" s="89">
        <f t="shared" si="1"/>
        <v>0.31446886446886446</v>
      </c>
      <c r="I35" s="90">
        <f t="shared" si="1"/>
        <v>0.25350553505535056</v>
      </c>
      <c r="J35" s="89">
        <f t="shared" si="1"/>
        <v>0.1543778801843318</v>
      </c>
      <c r="K35" s="90">
        <f t="shared" si="1"/>
        <v>0.12446930920922113</v>
      </c>
      <c r="L35" s="89">
        <f t="shared" si="1"/>
        <v>0.06886446886446887</v>
      </c>
      <c r="M35" s="90">
        <f t="shared" si="1"/>
        <v>0.05555555555555555</v>
      </c>
      <c r="N35" s="89">
        <f t="shared" si="1"/>
        <v>0.06797235023041474</v>
      </c>
      <c r="O35" s="90">
        <f t="shared" si="1"/>
        <v>0.05479506407967306</v>
      </c>
      <c r="P35" s="89">
        <f t="shared" si="1"/>
        <v>0.07080822403403049</v>
      </c>
      <c r="Q35" s="90">
        <f t="shared" si="1"/>
        <v>0.06979327857794707</v>
      </c>
      <c r="R35" s="89">
        <f t="shared" si="1"/>
        <v>0.1141025641025641</v>
      </c>
      <c r="S35" s="90">
        <f t="shared" si="1"/>
        <v>0.0920049200492005</v>
      </c>
      <c r="T35" s="89">
        <f t="shared" si="1"/>
        <v>0.2704714640198511</v>
      </c>
      <c r="U35" s="90">
        <f t="shared" si="1"/>
        <v>0.24334404634368925</v>
      </c>
      <c r="V35" s="89">
        <f t="shared" si="1"/>
        <v>0.18021978021978022</v>
      </c>
      <c r="W35" s="90">
        <f t="shared" si="1"/>
        <v>0.14530545305453055</v>
      </c>
      <c r="X35" s="89">
        <f t="shared" si="1"/>
        <v>0.19452321871676712</v>
      </c>
      <c r="Y35" s="90">
        <f t="shared" si="1"/>
        <v>0.15637027338015316</v>
      </c>
      <c r="Z35" s="89">
        <f>(Z33/Z32)</f>
        <v>0.13868734005720307</v>
      </c>
      <c r="AA35" s="90">
        <f>(AA33/AA32)</f>
        <v>0.11573573269979275</v>
      </c>
    </row>
    <row r="36" spans="1:27" s="14" customFormat="1" ht="18.75" customHeight="1">
      <c r="A36" s="47" t="s">
        <v>13</v>
      </c>
      <c r="B36" s="30">
        <v>0.012684811827956988</v>
      </c>
      <c r="C36" s="31">
        <v>0.011870351100319882</v>
      </c>
      <c r="D36" s="30">
        <v>0.026785714285714284</v>
      </c>
      <c r="E36" s="31">
        <v>0.024790919952210274</v>
      </c>
      <c r="F36" s="30">
        <v>0.09694220430107527</v>
      </c>
      <c r="G36" s="31">
        <v>0.08810267082899757</v>
      </c>
      <c r="H36" s="30">
        <v>0.2690972222222222</v>
      </c>
      <c r="I36" s="31">
        <v>0.19637594583831142</v>
      </c>
      <c r="J36" s="30">
        <v>0.1682627688172043</v>
      </c>
      <c r="K36" s="31">
        <v>0.12159401857632866</v>
      </c>
      <c r="L36" s="30">
        <v>0.06996527777777778</v>
      </c>
      <c r="M36" s="31">
        <v>0.053763440860215055</v>
      </c>
      <c r="N36" s="30">
        <v>0.07535282258064516</v>
      </c>
      <c r="O36" s="31">
        <v>0.05603730681774386</v>
      </c>
      <c r="P36" s="30">
        <v>0.13718077956989247</v>
      </c>
      <c r="Q36" s="31">
        <v>0.1105715496974602</v>
      </c>
      <c r="R36" s="30">
        <v>0.14765625</v>
      </c>
      <c r="S36" s="31">
        <v>0.1340900039824771</v>
      </c>
      <c r="T36" s="30">
        <v>0.18539986559139784</v>
      </c>
      <c r="U36" s="31">
        <v>0.17208155085366322</v>
      </c>
      <c r="V36" s="30">
        <v>0.17335069444444445</v>
      </c>
      <c r="W36" s="31">
        <v>0.15846276383910793</v>
      </c>
      <c r="X36" s="30">
        <v>0.08996975806451613</v>
      </c>
      <c r="Y36" s="31">
        <v>0.08255289628858828</v>
      </c>
      <c r="Z36" s="91">
        <v>0.12134703196347033</v>
      </c>
      <c r="AA36" s="92">
        <v>0.1011014549680038</v>
      </c>
    </row>
    <row r="37" spans="1:27" s="14" customFormat="1" ht="18.75" customHeight="1" thickBot="1">
      <c r="A37" s="29" t="s">
        <v>14</v>
      </c>
      <c r="B37" s="93">
        <v>1.6862170087976538</v>
      </c>
      <c r="C37" s="94">
        <v>1.2436844150796735</v>
      </c>
      <c r="D37" s="93">
        <v>2.693208430913349</v>
      </c>
      <c r="E37" s="94">
        <v>2.4350649350649354</v>
      </c>
      <c r="F37" s="93">
        <v>2.880800414007245</v>
      </c>
      <c r="G37" s="94">
        <v>4.163923633969717</v>
      </c>
      <c r="H37" s="93">
        <v>24.55160744500846</v>
      </c>
      <c r="I37" s="94">
        <v>16.90871369294606</v>
      </c>
      <c r="J37" s="93">
        <v>22.154904208285576</v>
      </c>
      <c r="K37" s="94">
        <v>11.711952884486681</v>
      </c>
      <c r="L37" s="93">
        <v>9.390862944162437</v>
      </c>
      <c r="M37" s="94">
        <v>7.4204702627939145</v>
      </c>
      <c r="N37" s="93">
        <v>13.181594891108563</v>
      </c>
      <c r="O37" s="94">
        <v>10.728148842189801</v>
      </c>
      <c r="P37" s="93">
        <v>15.55591943671197</v>
      </c>
      <c r="Q37" s="94">
        <v>13.271315754249766</v>
      </c>
      <c r="R37" s="93">
        <v>10.033840947546532</v>
      </c>
      <c r="S37" s="94">
        <v>7.0470262793914245</v>
      </c>
      <c r="T37" s="93">
        <v>16.800392991648927</v>
      </c>
      <c r="U37" s="94">
        <v>15.078302770713425</v>
      </c>
      <c r="V37" s="93">
        <v>33.33333333333333</v>
      </c>
      <c r="W37" s="94">
        <v>19.038727524204702</v>
      </c>
      <c r="X37" s="93">
        <v>6.402488947109875</v>
      </c>
      <c r="Y37" s="94">
        <v>3.613974032927319</v>
      </c>
      <c r="Z37" s="95">
        <v>13.962655601659751</v>
      </c>
      <c r="AA37" s="96">
        <v>10.025344625084998</v>
      </c>
    </row>
    <row r="38" spans="1:27" s="14" customFormat="1" ht="18.75" customHeight="1" thickBot="1">
      <c r="A38" s="106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2"/>
      <c r="AA38" s="112"/>
    </row>
    <row r="39" spans="1:27" ht="16.5" thickBot="1">
      <c r="A39" s="128" t="s">
        <v>34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30"/>
      <c r="Z39" s="124" t="s">
        <v>29</v>
      </c>
      <c r="AA39" s="125"/>
    </row>
    <row r="40" spans="1:27" s="13" customFormat="1" ht="15.75">
      <c r="A40" s="53" t="s">
        <v>0</v>
      </c>
      <c r="B40" s="122" t="s">
        <v>1</v>
      </c>
      <c r="C40" s="123"/>
      <c r="D40" s="122" t="s">
        <v>2</v>
      </c>
      <c r="E40" s="123"/>
      <c r="F40" s="122" t="s">
        <v>3</v>
      </c>
      <c r="G40" s="123"/>
      <c r="H40" s="122" t="s">
        <v>4</v>
      </c>
      <c r="I40" s="123"/>
      <c r="J40" s="122" t="s">
        <v>5</v>
      </c>
      <c r="K40" s="123"/>
      <c r="L40" s="122" t="s">
        <v>6</v>
      </c>
      <c r="M40" s="123"/>
      <c r="N40" s="122" t="s">
        <v>7</v>
      </c>
      <c r="O40" s="123"/>
      <c r="P40" s="122" t="s">
        <v>8</v>
      </c>
      <c r="Q40" s="123"/>
      <c r="R40" s="122" t="s">
        <v>9</v>
      </c>
      <c r="S40" s="123"/>
      <c r="T40" s="122" t="s">
        <v>10</v>
      </c>
      <c r="U40" s="123"/>
      <c r="V40" s="122" t="s">
        <v>11</v>
      </c>
      <c r="W40" s="123"/>
      <c r="X40" s="122" t="s">
        <v>12</v>
      </c>
      <c r="Y40" s="123"/>
      <c r="Z40" s="126"/>
      <c r="AA40" s="127"/>
    </row>
    <row r="41" spans="1:27" s="7" customFormat="1" ht="15" thickBot="1">
      <c r="A41" s="49"/>
      <c r="B41" s="37" t="s">
        <v>24</v>
      </c>
      <c r="C41" s="38" t="s">
        <v>25</v>
      </c>
      <c r="D41" s="37" t="s">
        <v>24</v>
      </c>
      <c r="E41" s="38" t="s">
        <v>25</v>
      </c>
      <c r="F41" s="37" t="s">
        <v>24</v>
      </c>
      <c r="G41" s="38" t="s">
        <v>25</v>
      </c>
      <c r="H41" s="37" t="s">
        <v>24</v>
      </c>
      <c r="I41" s="38" t="s">
        <v>25</v>
      </c>
      <c r="J41" s="37" t="s">
        <v>24</v>
      </c>
      <c r="K41" s="38" t="s">
        <v>25</v>
      </c>
      <c r="L41" s="37" t="s">
        <v>24</v>
      </c>
      <c r="M41" s="38" t="s">
        <v>25</v>
      </c>
      <c r="N41" s="37" t="s">
        <v>24</v>
      </c>
      <c r="O41" s="38" t="s">
        <v>25</v>
      </c>
      <c r="P41" s="37" t="s">
        <v>24</v>
      </c>
      <c r="Q41" s="38" t="s">
        <v>25</v>
      </c>
      <c r="R41" s="37" t="s">
        <v>24</v>
      </c>
      <c r="S41" s="38" t="s">
        <v>25</v>
      </c>
      <c r="T41" s="37" t="s">
        <v>24</v>
      </c>
      <c r="U41" s="38" t="s">
        <v>25</v>
      </c>
      <c r="V41" s="37" t="s">
        <v>24</v>
      </c>
      <c r="W41" s="38" t="s">
        <v>25</v>
      </c>
      <c r="X41" s="37" t="s">
        <v>24</v>
      </c>
      <c r="Y41" s="38" t="s">
        <v>25</v>
      </c>
      <c r="Z41" s="9" t="s">
        <v>24</v>
      </c>
      <c r="AA41" s="10" t="s">
        <v>25</v>
      </c>
    </row>
    <row r="42" spans="1:29" s="1" customFormat="1" ht="21.75" customHeight="1" hidden="1">
      <c r="A42" s="35" t="s">
        <v>30</v>
      </c>
      <c r="B42" s="3">
        <v>10</v>
      </c>
      <c r="C42" s="17">
        <v>19</v>
      </c>
      <c r="D42" s="3">
        <v>10</v>
      </c>
      <c r="E42" s="17">
        <v>19</v>
      </c>
      <c r="F42" s="3">
        <v>10</v>
      </c>
      <c r="G42" s="17">
        <v>19</v>
      </c>
      <c r="H42" s="3">
        <v>10</v>
      </c>
      <c r="I42" s="17">
        <v>19</v>
      </c>
      <c r="J42" s="3">
        <v>5</v>
      </c>
      <c r="K42" s="17">
        <v>10</v>
      </c>
      <c r="L42" s="3">
        <v>5</v>
      </c>
      <c r="M42" s="17">
        <v>10</v>
      </c>
      <c r="N42" s="3">
        <v>5</v>
      </c>
      <c r="O42" s="17">
        <v>10</v>
      </c>
      <c r="P42" s="3">
        <v>5</v>
      </c>
      <c r="Q42" s="17">
        <v>10</v>
      </c>
      <c r="R42" s="3">
        <v>5</v>
      </c>
      <c r="S42" s="17">
        <v>10</v>
      </c>
      <c r="T42" s="3">
        <v>5</v>
      </c>
      <c r="U42" s="17">
        <v>10</v>
      </c>
      <c r="V42" s="3">
        <v>5</v>
      </c>
      <c r="W42" s="17">
        <v>10</v>
      </c>
      <c r="X42" s="3">
        <v>5</v>
      </c>
      <c r="Y42" s="17">
        <v>10</v>
      </c>
      <c r="Z42" s="3">
        <f aca="true" t="shared" si="2" ref="Z42:AA44">SUM(X42,V42,T42,R42,P42,N42,L42,J42,H42,F42,D42,B42)</f>
        <v>80</v>
      </c>
      <c r="AA42" s="113">
        <f t="shared" si="2"/>
        <v>156</v>
      </c>
      <c r="AB42" s="2"/>
      <c r="AC42" s="2"/>
    </row>
    <row r="43" spans="1:27" s="1" customFormat="1" ht="21.75" customHeight="1" hidden="1">
      <c r="A43" s="48" t="s">
        <v>31</v>
      </c>
      <c r="B43" s="3">
        <f>B42*31</f>
        <v>310</v>
      </c>
      <c r="C43" s="17">
        <f>C42*31</f>
        <v>589</v>
      </c>
      <c r="D43" s="3">
        <f>D42*28</f>
        <v>280</v>
      </c>
      <c r="E43" s="17">
        <f>E42*28</f>
        <v>532</v>
      </c>
      <c r="F43" s="3">
        <f>F42*31</f>
        <v>310</v>
      </c>
      <c r="G43" s="17">
        <f>G42*31</f>
        <v>589</v>
      </c>
      <c r="H43" s="3">
        <f>H42*30</f>
        <v>300</v>
      </c>
      <c r="I43" s="17">
        <f>I42*30</f>
        <v>570</v>
      </c>
      <c r="J43" s="3">
        <f>J42*31</f>
        <v>155</v>
      </c>
      <c r="K43" s="17">
        <f>K42*31</f>
        <v>310</v>
      </c>
      <c r="L43" s="3">
        <f>L42*30</f>
        <v>150</v>
      </c>
      <c r="M43" s="17">
        <f>M42*30</f>
        <v>300</v>
      </c>
      <c r="N43" s="3">
        <f>N42*31</f>
        <v>155</v>
      </c>
      <c r="O43" s="17">
        <f>O42*31</f>
        <v>310</v>
      </c>
      <c r="P43" s="3">
        <f>P42*31</f>
        <v>155</v>
      </c>
      <c r="Q43" s="17">
        <f>Q42*31</f>
        <v>310</v>
      </c>
      <c r="R43" s="3">
        <f>R42*30</f>
        <v>150</v>
      </c>
      <c r="S43" s="17">
        <f>S42*30</f>
        <v>300</v>
      </c>
      <c r="T43" s="3">
        <f>T42*31</f>
        <v>155</v>
      </c>
      <c r="U43" s="17">
        <f>U42*31</f>
        <v>310</v>
      </c>
      <c r="V43" s="3">
        <f>V42*30</f>
        <v>150</v>
      </c>
      <c r="W43" s="17">
        <f>W42*30</f>
        <v>300</v>
      </c>
      <c r="X43" s="3">
        <f>X42*31</f>
        <v>155</v>
      </c>
      <c r="Y43" s="17">
        <f>Y42*31</f>
        <v>310</v>
      </c>
      <c r="Z43" s="3">
        <f t="shared" si="2"/>
        <v>2425</v>
      </c>
      <c r="AA43" s="113">
        <f t="shared" si="2"/>
        <v>4730</v>
      </c>
    </row>
    <row r="44" spans="1:27" s="20" customFormat="1" ht="21" customHeight="1" hidden="1" thickBot="1">
      <c r="A44" s="48" t="s">
        <v>32</v>
      </c>
      <c r="B44" s="18">
        <v>124</v>
      </c>
      <c r="C44" s="19">
        <v>227</v>
      </c>
      <c r="D44" s="18">
        <v>109</v>
      </c>
      <c r="E44" s="19">
        <v>224</v>
      </c>
      <c r="F44" s="18">
        <v>239</v>
      </c>
      <c r="G44" s="19">
        <v>478</v>
      </c>
      <c r="H44" s="18">
        <v>292</v>
      </c>
      <c r="I44" s="19">
        <v>585</v>
      </c>
      <c r="J44" s="18">
        <v>207</v>
      </c>
      <c r="K44" s="19">
        <v>407</v>
      </c>
      <c r="L44" s="18">
        <v>57</v>
      </c>
      <c r="M44" s="19">
        <v>126</v>
      </c>
      <c r="N44" s="18">
        <v>77</v>
      </c>
      <c r="O44" s="19">
        <v>154</v>
      </c>
      <c r="P44" s="18">
        <v>71</v>
      </c>
      <c r="Q44" s="19">
        <v>142</v>
      </c>
      <c r="R44" s="18">
        <v>67</v>
      </c>
      <c r="S44" s="19">
        <v>134</v>
      </c>
      <c r="T44" s="18">
        <v>35</v>
      </c>
      <c r="U44" s="19">
        <v>77</v>
      </c>
      <c r="V44" s="18">
        <v>35</v>
      </c>
      <c r="W44" s="19">
        <v>77</v>
      </c>
      <c r="X44" s="18">
        <v>30</v>
      </c>
      <c r="Y44" s="19">
        <v>65</v>
      </c>
      <c r="Z44" s="3">
        <f t="shared" si="2"/>
        <v>1343</v>
      </c>
      <c r="AA44" s="114">
        <f t="shared" si="2"/>
        <v>2696</v>
      </c>
    </row>
    <row r="45" spans="1:27" s="20" customFormat="1" ht="21" customHeight="1" thickBot="1">
      <c r="A45" s="72" t="s">
        <v>33</v>
      </c>
      <c r="B45" s="21">
        <f aca="true" t="shared" si="3" ref="B45:Y45">(B44/B43)</f>
        <v>0.4</v>
      </c>
      <c r="C45" s="22">
        <f t="shared" si="3"/>
        <v>0.3853989813242784</v>
      </c>
      <c r="D45" s="21">
        <f t="shared" si="3"/>
        <v>0.3892857142857143</v>
      </c>
      <c r="E45" s="22">
        <f t="shared" si="3"/>
        <v>0.42105263157894735</v>
      </c>
      <c r="F45" s="21">
        <f t="shared" si="3"/>
        <v>0.7709677419354839</v>
      </c>
      <c r="G45" s="22">
        <f t="shared" si="3"/>
        <v>0.8115449915110357</v>
      </c>
      <c r="H45" s="21">
        <f t="shared" si="3"/>
        <v>0.9733333333333334</v>
      </c>
      <c r="I45" s="22">
        <f t="shared" si="3"/>
        <v>1.0263157894736843</v>
      </c>
      <c r="J45" s="21">
        <f t="shared" si="3"/>
        <v>1.335483870967742</v>
      </c>
      <c r="K45" s="22">
        <f t="shared" si="3"/>
        <v>1.3129032258064517</v>
      </c>
      <c r="L45" s="21">
        <f t="shared" si="3"/>
        <v>0.38</v>
      </c>
      <c r="M45" s="22">
        <f t="shared" si="3"/>
        <v>0.42</v>
      </c>
      <c r="N45" s="21">
        <f t="shared" si="3"/>
        <v>0.4967741935483871</v>
      </c>
      <c r="O45" s="22">
        <f t="shared" si="3"/>
        <v>0.4967741935483871</v>
      </c>
      <c r="P45" s="21">
        <f t="shared" si="3"/>
        <v>0.45806451612903226</v>
      </c>
      <c r="Q45" s="22">
        <f t="shared" si="3"/>
        <v>0.45806451612903226</v>
      </c>
      <c r="R45" s="21">
        <f t="shared" si="3"/>
        <v>0.44666666666666666</v>
      </c>
      <c r="S45" s="22">
        <f t="shared" si="3"/>
        <v>0.44666666666666666</v>
      </c>
      <c r="T45" s="21">
        <f t="shared" si="3"/>
        <v>0.22580645161290322</v>
      </c>
      <c r="U45" s="22">
        <f t="shared" si="3"/>
        <v>0.24838709677419354</v>
      </c>
      <c r="V45" s="21">
        <f t="shared" si="3"/>
        <v>0.23333333333333334</v>
      </c>
      <c r="W45" s="22">
        <f t="shared" si="3"/>
        <v>0.25666666666666665</v>
      </c>
      <c r="X45" s="21">
        <f t="shared" si="3"/>
        <v>0.1935483870967742</v>
      </c>
      <c r="Y45" s="22">
        <f t="shared" si="3"/>
        <v>0.20967741935483872</v>
      </c>
      <c r="Z45" s="21">
        <f>(Z44/Z43)</f>
        <v>0.5538144329896907</v>
      </c>
      <c r="AA45" s="21">
        <f>(AA44/AA43)</f>
        <v>0.5699788583509514</v>
      </c>
    </row>
    <row r="46" spans="1:27" s="20" customFormat="1" ht="21" customHeight="1" thickBot="1">
      <c r="A46" s="115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  <c r="AA46" s="71"/>
    </row>
    <row r="47" spans="1:27" ht="16.5" thickBot="1">
      <c r="A47" s="135" t="s">
        <v>27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7"/>
      <c r="Z47" s="124" t="s">
        <v>29</v>
      </c>
      <c r="AA47" s="125"/>
    </row>
    <row r="48" spans="1:27" s="13" customFormat="1" ht="15.75">
      <c r="A48" s="53" t="s">
        <v>0</v>
      </c>
      <c r="B48" s="122" t="s">
        <v>1</v>
      </c>
      <c r="C48" s="123"/>
      <c r="D48" s="122" t="s">
        <v>2</v>
      </c>
      <c r="E48" s="123"/>
      <c r="F48" s="122" t="s">
        <v>3</v>
      </c>
      <c r="G48" s="123"/>
      <c r="H48" s="122" t="s">
        <v>4</v>
      </c>
      <c r="I48" s="123"/>
      <c r="J48" s="122" t="s">
        <v>5</v>
      </c>
      <c r="K48" s="123"/>
      <c r="L48" s="122" t="s">
        <v>6</v>
      </c>
      <c r="M48" s="123"/>
      <c r="N48" s="122" t="s">
        <v>7</v>
      </c>
      <c r="O48" s="123"/>
      <c r="P48" s="122" t="s">
        <v>8</v>
      </c>
      <c r="Q48" s="123"/>
      <c r="R48" s="122" t="s">
        <v>9</v>
      </c>
      <c r="S48" s="123"/>
      <c r="T48" s="122" t="s">
        <v>10</v>
      </c>
      <c r="U48" s="123"/>
      <c r="V48" s="122" t="s">
        <v>11</v>
      </c>
      <c r="W48" s="123"/>
      <c r="X48" s="122" t="s">
        <v>12</v>
      </c>
      <c r="Y48" s="123"/>
      <c r="Z48" s="126"/>
      <c r="AA48" s="127"/>
    </row>
    <row r="49" spans="1:27" s="7" customFormat="1" ht="15" thickBot="1">
      <c r="A49" s="64"/>
      <c r="B49" s="65" t="s">
        <v>24</v>
      </c>
      <c r="C49" s="66" t="s">
        <v>25</v>
      </c>
      <c r="D49" s="65" t="s">
        <v>24</v>
      </c>
      <c r="E49" s="66" t="s">
        <v>25</v>
      </c>
      <c r="F49" s="65" t="s">
        <v>24</v>
      </c>
      <c r="G49" s="66" t="s">
        <v>25</v>
      </c>
      <c r="H49" s="65" t="s">
        <v>24</v>
      </c>
      <c r="I49" s="66" t="s">
        <v>25</v>
      </c>
      <c r="J49" s="65" t="s">
        <v>24</v>
      </c>
      <c r="K49" s="66" t="s">
        <v>25</v>
      </c>
      <c r="L49" s="65" t="s">
        <v>24</v>
      </c>
      <c r="M49" s="66" t="s">
        <v>25</v>
      </c>
      <c r="N49" s="65" t="s">
        <v>24</v>
      </c>
      <c r="O49" s="66" t="s">
        <v>25</v>
      </c>
      <c r="P49" s="65" t="s">
        <v>24</v>
      </c>
      <c r="Q49" s="66" t="s">
        <v>25</v>
      </c>
      <c r="R49" s="65" t="s">
        <v>24</v>
      </c>
      <c r="S49" s="66" t="s">
        <v>25</v>
      </c>
      <c r="T49" s="65" t="s">
        <v>24</v>
      </c>
      <c r="U49" s="66" t="s">
        <v>25</v>
      </c>
      <c r="V49" s="65" t="s">
        <v>24</v>
      </c>
      <c r="W49" s="66" t="s">
        <v>25</v>
      </c>
      <c r="X49" s="65" t="s">
        <v>24</v>
      </c>
      <c r="Y49" s="66" t="s">
        <v>25</v>
      </c>
      <c r="Z49" s="9" t="s">
        <v>24</v>
      </c>
      <c r="AA49" s="68" t="s">
        <v>25</v>
      </c>
    </row>
    <row r="50" spans="1:27" s="13" customFormat="1" ht="18" customHeight="1" hidden="1" thickBot="1">
      <c r="A50" s="35" t="s">
        <v>30</v>
      </c>
      <c r="B50" s="67">
        <f>SUM(B7,B19,B31,B42)</f>
        <v>18201</v>
      </c>
      <c r="C50" s="67">
        <f aca="true" t="shared" si="4" ref="C50:AA52">SUM(C7,C19,C31,C42)</f>
        <v>37574</v>
      </c>
      <c r="D50" s="67">
        <f t="shared" si="4"/>
        <v>18082</v>
      </c>
      <c r="E50" s="67">
        <f t="shared" si="4"/>
        <v>37386</v>
      </c>
      <c r="F50" s="67">
        <f t="shared" si="4"/>
        <v>18182</v>
      </c>
      <c r="G50" s="67">
        <f t="shared" si="4"/>
        <v>37567</v>
      </c>
      <c r="H50" s="67">
        <f t="shared" si="4"/>
        <v>18182</v>
      </c>
      <c r="I50" s="67">
        <f t="shared" si="4"/>
        <v>37571</v>
      </c>
      <c r="J50" s="67">
        <f t="shared" si="4"/>
        <v>18212</v>
      </c>
      <c r="K50" s="67">
        <f t="shared" si="4"/>
        <v>37632</v>
      </c>
      <c r="L50" s="67">
        <f t="shared" si="4"/>
        <v>18229</v>
      </c>
      <c r="M50" s="67">
        <f t="shared" si="4"/>
        <v>37762</v>
      </c>
      <c r="N50" s="67">
        <f t="shared" si="4"/>
        <v>18336</v>
      </c>
      <c r="O50" s="67">
        <f t="shared" si="4"/>
        <v>38014</v>
      </c>
      <c r="P50" s="67">
        <f t="shared" si="4"/>
        <v>18357</v>
      </c>
      <c r="Q50" s="67">
        <f t="shared" si="4"/>
        <v>38100</v>
      </c>
      <c r="R50" s="67">
        <f t="shared" si="4"/>
        <v>18334</v>
      </c>
      <c r="S50" s="67">
        <f t="shared" si="4"/>
        <v>38098</v>
      </c>
      <c r="T50" s="67">
        <f t="shared" si="4"/>
        <v>18362</v>
      </c>
      <c r="U50" s="67">
        <f t="shared" si="4"/>
        <v>38122</v>
      </c>
      <c r="V50" s="67">
        <f t="shared" si="4"/>
        <v>18289</v>
      </c>
      <c r="W50" s="67">
        <f t="shared" si="4"/>
        <v>37964</v>
      </c>
      <c r="X50" s="67">
        <f t="shared" si="4"/>
        <v>18271</v>
      </c>
      <c r="Y50" s="67">
        <f t="shared" si="4"/>
        <v>37833</v>
      </c>
      <c r="Z50" s="67">
        <f t="shared" si="4"/>
        <v>6660751.94</v>
      </c>
      <c r="AA50" s="119">
        <f t="shared" si="4"/>
        <v>13794622.139999999</v>
      </c>
    </row>
    <row r="51" spans="1:27" s="13" customFormat="1" ht="18" customHeight="1" hidden="1" thickBot="1">
      <c r="A51" s="48" t="s">
        <v>31</v>
      </c>
      <c r="B51" s="67">
        <f aca="true" t="shared" si="5" ref="B51:Q52">SUM(B8,B20,B32,B43)</f>
        <v>564231</v>
      </c>
      <c r="C51" s="67">
        <f t="shared" si="5"/>
        <v>1164074</v>
      </c>
      <c r="D51" s="67">
        <f t="shared" si="5"/>
        <v>506296</v>
      </c>
      <c r="E51" s="67">
        <f t="shared" si="5"/>
        <v>1047612</v>
      </c>
      <c r="F51" s="67">
        <f t="shared" si="5"/>
        <v>563642</v>
      </c>
      <c r="G51" s="67">
        <f t="shared" si="5"/>
        <v>1164309</v>
      </c>
      <c r="H51" s="67">
        <f t="shared" si="5"/>
        <v>545460</v>
      </c>
      <c r="I51" s="67">
        <f t="shared" si="5"/>
        <v>1127398</v>
      </c>
      <c r="J51" s="67">
        <f t="shared" si="5"/>
        <v>564572</v>
      </c>
      <c r="K51" s="67">
        <f t="shared" si="5"/>
        <v>1166324</v>
      </c>
      <c r="L51" s="67">
        <f t="shared" si="5"/>
        <v>546870</v>
      </c>
      <c r="M51" s="67">
        <f t="shared" si="5"/>
        <v>1133128</v>
      </c>
      <c r="N51" s="67">
        <f t="shared" si="5"/>
        <v>568416</v>
      </c>
      <c r="O51" s="67">
        <f t="shared" si="5"/>
        <v>1178434</v>
      </c>
      <c r="P51" s="67">
        <f t="shared" si="5"/>
        <v>569067</v>
      </c>
      <c r="Q51" s="67">
        <f t="shared" si="5"/>
        <v>1180832</v>
      </c>
      <c r="R51" s="67">
        <f t="shared" si="4"/>
        <v>550020</v>
      </c>
      <c r="S51" s="67">
        <f t="shared" si="4"/>
        <v>1143208</v>
      </c>
      <c r="T51" s="67">
        <f t="shared" si="4"/>
        <v>569222</v>
      </c>
      <c r="U51" s="67">
        <f t="shared" si="4"/>
        <v>1181514</v>
      </c>
      <c r="V51" s="67">
        <f t="shared" si="4"/>
        <v>548670</v>
      </c>
      <c r="W51" s="67">
        <f t="shared" si="4"/>
        <v>1139188</v>
      </c>
      <c r="X51" s="67">
        <f t="shared" si="4"/>
        <v>566401</v>
      </c>
      <c r="Y51" s="67">
        <f t="shared" si="4"/>
        <v>1172823</v>
      </c>
      <c r="Z51" s="67">
        <f t="shared" si="4"/>
        <v>6662867</v>
      </c>
      <c r="AA51" s="119">
        <f t="shared" si="4"/>
        <v>13798844</v>
      </c>
    </row>
    <row r="52" spans="1:29" s="13" customFormat="1" ht="18" customHeight="1" hidden="1" thickBot="1">
      <c r="A52" s="48" t="s">
        <v>32</v>
      </c>
      <c r="B52" s="67">
        <f t="shared" si="5"/>
        <v>185901</v>
      </c>
      <c r="C52" s="67">
        <f t="shared" si="4"/>
        <v>298697</v>
      </c>
      <c r="D52" s="67">
        <f t="shared" si="4"/>
        <v>196151</v>
      </c>
      <c r="E52" s="67">
        <f t="shared" si="4"/>
        <v>302877</v>
      </c>
      <c r="F52" s="67">
        <f t="shared" si="4"/>
        <v>241840</v>
      </c>
      <c r="G52" s="67">
        <f t="shared" si="4"/>
        <v>396295</v>
      </c>
      <c r="H52" s="67">
        <f t="shared" si="4"/>
        <v>280853</v>
      </c>
      <c r="I52" s="67">
        <f t="shared" si="4"/>
        <v>463731</v>
      </c>
      <c r="J52" s="67">
        <f t="shared" si="4"/>
        <v>271190</v>
      </c>
      <c r="K52" s="67">
        <f t="shared" si="4"/>
        <v>435967</v>
      </c>
      <c r="L52" s="67">
        <f t="shared" si="4"/>
        <v>256524</v>
      </c>
      <c r="M52" s="67">
        <f t="shared" si="4"/>
        <v>409156</v>
      </c>
      <c r="N52" s="67">
        <f t="shared" si="4"/>
        <v>307337</v>
      </c>
      <c r="O52" s="67">
        <f t="shared" si="4"/>
        <v>525649</v>
      </c>
      <c r="P52" s="67">
        <f t="shared" si="4"/>
        <v>348715</v>
      </c>
      <c r="Q52" s="67">
        <f t="shared" si="4"/>
        <v>609134</v>
      </c>
      <c r="R52" s="67">
        <f t="shared" si="4"/>
        <v>238760</v>
      </c>
      <c r="S52" s="67">
        <f t="shared" si="4"/>
        <v>391876</v>
      </c>
      <c r="T52" s="67">
        <f t="shared" si="4"/>
        <v>283873</v>
      </c>
      <c r="U52" s="67">
        <f t="shared" si="4"/>
        <v>473305</v>
      </c>
      <c r="V52" s="67">
        <f t="shared" si="4"/>
        <v>281124</v>
      </c>
      <c r="W52" s="67">
        <f t="shared" si="4"/>
        <v>450010</v>
      </c>
      <c r="X52" s="67">
        <f t="shared" si="4"/>
        <v>243692</v>
      </c>
      <c r="Y52" s="67">
        <f t="shared" si="4"/>
        <v>391791</v>
      </c>
      <c r="Z52" s="67">
        <f t="shared" si="4"/>
        <v>3135960</v>
      </c>
      <c r="AA52" s="97">
        <f t="shared" si="4"/>
        <v>5148488</v>
      </c>
      <c r="AC52" s="108"/>
    </row>
    <row r="53" spans="1:27" s="13" customFormat="1" ht="18" customHeight="1" thickBot="1">
      <c r="A53" s="72" t="s">
        <v>33</v>
      </c>
      <c r="B53" s="120">
        <f>(B52/B51)</f>
        <v>0.32947675686022215</v>
      </c>
      <c r="C53" s="120">
        <f aca="true" t="shared" si="6" ref="C53:AA53">(C52/C51)</f>
        <v>0.25659623013657207</v>
      </c>
      <c r="D53" s="120">
        <f t="shared" si="6"/>
        <v>0.3874235625009876</v>
      </c>
      <c r="E53" s="120">
        <f t="shared" si="6"/>
        <v>0.28911180857034857</v>
      </c>
      <c r="F53" s="120">
        <f t="shared" si="6"/>
        <v>0.4290666770751647</v>
      </c>
      <c r="G53" s="120">
        <f t="shared" si="6"/>
        <v>0.3403692662343072</v>
      </c>
      <c r="H53" s="120">
        <f t="shared" si="6"/>
        <v>0.5148920177464892</v>
      </c>
      <c r="I53" s="120">
        <f t="shared" si="6"/>
        <v>0.41132856364833004</v>
      </c>
      <c r="J53" s="120">
        <f t="shared" si="6"/>
        <v>0.48034617373869054</v>
      </c>
      <c r="K53" s="120">
        <f t="shared" si="6"/>
        <v>0.3737957891632171</v>
      </c>
      <c r="L53" s="120">
        <f t="shared" si="6"/>
        <v>0.46907674584453346</v>
      </c>
      <c r="M53" s="120">
        <f t="shared" si="6"/>
        <v>0.36108542018200945</v>
      </c>
      <c r="N53" s="120">
        <f t="shared" si="6"/>
        <v>0.5406902690986883</v>
      </c>
      <c r="O53" s="120">
        <f t="shared" si="6"/>
        <v>0.44605722509703555</v>
      </c>
      <c r="P53" s="120">
        <f t="shared" si="6"/>
        <v>0.612783731968292</v>
      </c>
      <c r="Q53" s="120">
        <f t="shared" si="6"/>
        <v>0.5158515351887483</v>
      </c>
      <c r="R53" s="120">
        <f t="shared" si="6"/>
        <v>0.4340933056979746</v>
      </c>
      <c r="S53" s="120">
        <f t="shared" si="6"/>
        <v>0.34278626461676265</v>
      </c>
      <c r="T53" s="120">
        <f t="shared" si="6"/>
        <v>0.4987034935403059</v>
      </c>
      <c r="U53" s="120">
        <f t="shared" si="6"/>
        <v>0.40059195235943035</v>
      </c>
      <c r="V53" s="120">
        <f t="shared" si="6"/>
        <v>0.5123735578763191</v>
      </c>
      <c r="W53" s="120">
        <f t="shared" si="6"/>
        <v>0.3950269841325576</v>
      </c>
      <c r="X53" s="120">
        <f t="shared" si="6"/>
        <v>0.43024641552539633</v>
      </c>
      <c r="Y53" s="120">
        <f t="shared" si="6"/>
        <v>0.3340580803752996</v>
      </c>
      <c r="Z53" s="100">
        <f t="shared" si="6"/>
        <v>0.47066225395163974</v>
      </c>
      <c r="AA53" s="100">
        <f t="shared" si="6"/>
        <v>0.3731100953094332</v>
      </c>
    </row>
    <row r="54" spans="1:27" s="14" customFormat="1" ht="18.75" customHeight="1" thickBot="1">
      <c r="A54" s="47" t="s">
        <v>20</v>
      </c>
      <c r="B54" s="99">
        <v>0.3289114544579157</v>
      </c>
      <c r="C54" s="101">
        <v>0.26651910288951125</v>
      </c>
      <c r="D54" s="99">
        <v>0.37499611927787524</v>
      </c>
      <c r="E54" s="101">
        <v>0.28809509395124977</v>
      </c>
      <c r="F54" s="99">
        <v>0.4124161605400541</v>
      </c>
      <c r="G54" s="101">
        <v>0.3241511197994135</v>
      </c>
      <c r="H54" s="99">
        <v>0.49497171476957447</v>
      </c>
      <c r="I54" s="101">
        <v>0.41589643437234125</v>
      </c>
      <c r="J54" s="99">
        <v>0.4541643885547658</v>
      </c>
      <c r="K54" s="101">
        <v>0.35705263193589626</v>
      </c>
      <c r="L54" s="99">
        <v>0.41364513975351413</v>
      </c>
      <c r="M54" s="101">
        <v>0.33992184333220443</v>
      </c>
      <c r="N54" s="99">
        <v>0.5103446828749685</v>
      </c>
      <c r="O54" s="101">
        <v>0.4437845578007034</v>
      </c>
      <c r="P54" s="99">
        <v>0.5041684918785373</v>
      </c>
      <c r="Q54" s="101">
        <v>0.43013334721922264</v>
      </c>
      <c r="R54" s="99">
        <v>0.39028243696569637</v>
      </c>
      <c r="S54" s="101">
        <v>0.3117347198589593</v>
      </c>
      <c r="T54" s="99">
        <v>0.32703153394651274</v>
      </c>
      <c r="U54" s="101">
        <v>0.2729460898936991</v>
      </c>
      <c r="V54" s="99">
        <v>0.413054533650725</v>
      </c>
      <c r="W54" s="101">
        <v>0.3120646615405426</v>
      </c>
      <c r="X54" s="99">
        <v>0.3660418906085305</v>
      </c>
      <c r="Y54" s="101">
        <v>0.2841799225155664</v>
      </c>
      <c r="Z54" s="101">
        <v>0.41601924301044035</v>
      </c>
      <c r="AA54" s="98">
        <v>0.33748022966092517</v>
      </c>
    </row>
    <row r="55" spans="1:27" s="14" customFormat="1" ht="18.75" customHeight="1">
      <c r="A55" s="47" t="s">
        <v>13</v>
      </c>
      <c r="B55" s="102">
        <v>0.384</v>
      </c>
      <c r="C55" s="103">
        <v>0.326</v>
      </c>
      <c r="D55" s="102">
        <v>0.414</v>
      </c>
      <c r="E55" s="103">
        <v>0.322</v>
      </c>
      <c r="F55" s="102">
        <v>0.48</v>
      </c>
      <c r="G55" s="103">
        <v>0.392</v>
      </c>
      <c r="H55" s="102">
        <v>0.55</v>
      </c>
      <c r="I55" s="103">
        <v>0.452</v>
      </c>
      <c r="J55" s="102">
        <v>0.501</v>
      </c>
      <c r="K55" s="103">
        <v>0.416</v>
      </c>
      <c r="L55" s="102">
        <v>0.477</v>
      </c>
      <c r="M55" s="103">
        <v>0.382</v>
      </c>
      <c r="N55" s="102">
        <v>0.577</v>
      </c>
      <c r="O55" s="103">
        <v>0.612</v>
      </c>
      <c r="P55" s="102">
        <v>0.612</v>
      </c>
      <c r="Q55" s="103">
        <v>0.546</v>
      </c>
      <c r="R55" s="102">
        <v>0.588</v>
      </c>
      <c r="S55" s="103">
        <v>0.431</v>
      </c>
      <c r="T55" s="102">
        <v>0.411</v>
      </c>
      <c r="U55" s="103">
        <v>0.349</v>
      </c>
      <c r="V55" s="102">
        <v>0.414</v>
      </c>
      <c r="W55" s="103">
        <v>0.333</v>
      </c>
      <c r="X55" s="102">
        <v>0.346</v>
      </c>
      <c r="Y55" s="103">
        <v>0.272</v>
      </c>
      <c r="Z55" s="102">
        <v>0.48</v>
      </c>
      <c r="AA55" s="103">
        <v>0.394</v>
      </c>
    </row>
    <row r="56" spans="1:27" s="14" customFormat="1" ht="18.75" customHeight="1" thickBot="1">
      <c r="A56" s="29" t="s">
        <v>14</v>
      </c>
      <c r="B56" s="104">
        <v>0.355</v>
      </c>
      <c r="C56" s="105">
        <v>0.277</v>
      </c>
      <c r="D56" s="104">
        <v>0.395</v>
      </c>
      <c r="E56" s="105">
        <v>0.331</v>
      </c>
      <c r="F56" s="104">
        <v>0.398</v>
      </c>
      <c r="G56" s="105">
        <v>0.322</v>
      </c>
      <c r="H56" s="104">
        <v>0.515</v>
      </c>
      <c r="I56" s="105">
        <v>0.417</v>
      </c>
      <c r="J56" s="104">
        <v>0.447</v>
      </c>
      <c r="K56" s="105">
        <v>0.353</v>
      </c>
      <c r="L56" s="104">
        <v>0.417</v>
      </c>
      <c r="M56" s="105">
        <v>0.335</v>
      </c>
      <c r="N56" s="104">
        <v>0.531</v>
      </c>
      <c r="O56" s="105">
        <v>0.46</v>
      </c>
      <c r="P56" s="104">
        <v>0.576</v>
      </c>
      <c r="Q56" s="105">
        <v>0.541</v>
      </c>
      <c r="R56" s="104">
        <v>0.498</v>
      </c>
      <c r="S56" s="105">
        <v>0.404</v>
      </c>
      <c r="T56" s="104">
        <v>0.462</v>
      </c>
      <c r="U56" s="105">
        <v>0.366</v>
      </c>
      <c r="V56" s="104">
        <v>0.4</v>
      </c>
      <c r="W56" s="105">
        <v>0.31</v>
      </c>
      <c r="X56" s="104">
        <v>0.41</v>
      </c>
      <c r="Y56" s="105">
        <v>0.321</v>
      </c>
      <c r="Z56" s="104">
        <v>0.452</v>
      </c>
      <c r="AA56" s="105">
        <v>0.372</v>
      </c>
    </row>
    <row r="57" spans="1:27" s="14" customFormat="1" ht="18.75" customHeight="1">
      <c r="A57" s="106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</row>
    <row r="58" spans="1:27" ht="15.75">
      <c r="A58" s="11" t="s">
        <v>18</v>
      </c>
      <c r="AA58" s="11" t="s">
        <v>15</v>
      </c>
    </row>
  </sheetData>
  <sheetProtection formatCells="0" formatColumns="0" formatRows="0" insertColumns="0" insertRows="0" insertHyperlinks="0" deleteColumns="0" deleteRows="0" sort="0" autoFilter="0" pivotTables="0"/>
  <mergeCells count="73">
    <mergeCell ref="R29:S29"/>
    <mergeCell ref="T29:U29"/>
    <mergeCell ref="V29:W29"/>
    <mergeCell ref="A28:Y28"/>
    <mergeCell ref="Z28:AA29"/>
    <mergeCell ref="B29:C29"/>
    <mergeCell ref="D29:E29"/>
    <mergeCell ref="F29:G29"/>
    <mergeCell ref="H29:I29"/>
    <mergeCell ref="J29:K29"/>
    <mergeCell ref="L29:M29"/>
    <mergeCell ref="N29:O29"/>
    <mergeCell ref="P29:Q29"/>
    <mergeCell ref="V48:W48"/>
    <mergeCell ref="X48:Y48"/>
    <mergeCell ref="B48:C48"/>
    <mergeCell ref="D48:E48"/>
    <mergeCell ref="F48:G48"/>
    <mergeCell ref="H48:I48"/>
    <mergeCell ref="J48:K48"/>
    <mergeCell ref="T17:U17"/>
    <mergeCell ref="V17:W17"/>
    <mergeCell ref="P5:Q5"/>
    <mergeCell ref="X17:Y17"/>
    <mergeCell ref="H17:I17"/>
    <mergeCell ref="L48:M48"/>
    <mergeCell ref="N48:O48"/>
    <mergeCell ref="P48:Q48"/>
    <mergeCell ref="A47:Y47"/>
    <mergeCell ref="T48:U48"/>
    <mergeCell ref="L5:M5"/>
    <mergeCell ref="B17:C17"/>
    <mergeCell ref="D17:E17"/>
    <mergeCell ref="F17:G17"/>
    <mergeCell ref="P17:Q17"/>
    <mergeCell ref="R17:S17"/>
    <mergeCell ref="A1:Y1"/>
    <mergeCell ref="A4:Y4"/>
    <mergeCell ref="A2:Y2"/>
    <mergeCell ref="B5:C5"/>
    <mergeCell ref="D5:E5"/>
    <mergeCell ref="F5:G5"/>
    <mergeCell ref="H5:I5"/>
    <mergeCell ref="A5:A6"/>
    <mergeCell ref="V5:W5"/>
    <mergeCell ref="X5:Y5"/>
    <mergeCell ref="Z47:AA48"/>
    <mergeCell ref="R5:S5"/>
    <mergeCell ref="T5:U5"/>
    <mergeCell ref="R48:S48"/>
    <mergeCell ref="X29:Y29"/>
    <mergeCell ref="A39:Y39"/>
    <mergeCell ref="Z39:AA40"/>
    <mergeCell ref="B40:C40"/>
    <mergeCell ref="J17:K17"/>
    <mergeCell ref="L17:M17"/>
    <mergeCell ref="D40:E40"/>
    <mergeCell ref="F40:G40"/>
    <mergeCell ref="H40:I40"/>
    <mergeCell ref="J40:K40"/>
    <mergeCell ref="Z4:AA5"/>
    <mergeCell ref="Z16:AA17"/>
    <mergeCell ref="N17:O17"/>
    <mergeCell ref="N5:O5"/>
    <mergeCell ref="A16:Y16"/>
    <mergeCell ref="J5:K5"/>
    <mergeCell ref="T40:U40"/>
    <mergeCell ref="V40:W40"/>
    <mergeCell ref="X40:Y40"/>
    <mergeCell ref="L40:M40"/>
    <mergeCell ref="N40:O40"/>
    <mergeCell ref="P40:Q40"/>
    <mergeCell ref="R40:S40"/>
  </mergeCells>
  <printOptions/>
  <pageMargins left="0.18" right="0.17" top="0.45" bottom="1" header="0.23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Fayyad.s</cp:lastModifiedBy>
  <cp:lastPrinted>2008-03-25T07:23:21Z</cp:lastPrinted>
  <dcterms:created xsi:type="dcterms:W3CDTF">1996-10-14T23:33:28Z</dcterms:created>
  <dcterms:modified xsi:type="dcterms:W3CDTF">2008-11-05T07:57:20Z</dcterms:modified>
  <cp:category/>
  <cp:version/>
  <cp:contentType/>
  <cp:contentStatus/>
</cp:coreProperties>
</file>