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01" windowWidth="7890" windowHeight="8850" firstSheet="1" activeTab="1"/>
  </bookViews>
  <sheets>
    <sheet name="Sheet1" sheetId="1" r:id="rId1"/>
    <sheet name="nebo 06-07" sheetId="2" r:id="rId2"/>
  </sheets>
  <externalReferences>
    <externalReference r:id="rId5"/>
  </externalReferences>
  <definedNames>
    <definedName name="_xlnm.Print_Area" localSheetId="1">'nebo 06-07'!$A$1:$O$23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<sst xmlns="http://schemas.openxmlformats.org/spreadsheetml/2006/main" count="98" uniqueCount="57">
  <si>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</si>
  <si>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</si>
  <si>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</si>
  <si>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</si>
  <si>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</si>
  <si>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</si>
  <si>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</si>
  <si>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</si>
  <si>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</si>
  <si>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</si>
  <si>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</si>
  <si>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</si>
  <si>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</si>
  <si>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</si>
  <si>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</si>
  <si>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</si>
  <si>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</si>
  <si>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</si>
  <si>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</si>
  <si>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</si>
  <si>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</si>
  <si>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</si>
  <si>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</si>
  <si>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</si>
  <si>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</si>
  <si>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</si>
  <si>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</si>
  <si>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</si>
  <si>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</si>
  <si>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</si>
  <si>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</si>
  <si>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</si>
  <si>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</si>
  <si>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</si>
  <si>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</si>
  <si>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</si>
  <si>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</si>
  <si>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</si>
  <si>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</si>
  <si>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</si>
  <si>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</si>
  <si>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</si>
  <si>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</si>
  <si>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</si>
  <si>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</si>
  <si>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</si>
  <si>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</si>
  <si>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</si>
  <si>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</si>
  <si>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</si>
  <si>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</si>
  <si>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</si>
  <si>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</si>
  <si>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</si>
  <si>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Relative Change 07/ 06</t>
  </si>
  <si>
    <t xml:space="preserve">جدول 6.5 عدد زوار جبل نيبو الشهري حسب الجنسية 2006- 2007  </t>
  </si>
  <si>
    <t>Table 5.6 Monthly Number of Visitors to Mount Nebo by Nationality, 2006 -2007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</si>
</sst>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5" fillId="7" borderId="9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14" fillId="8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202" fontId="5" fillId="7" borderId="16" xfId="0" applyNumberFormat="1" applyFont="1" applyFill="1" applyBorder="1" applyAlignment="1">
      <alignment horizontal="center"/>
    </xf>
    <xf numFmtId="202" fontId="5" fillId="7" borderId="17" xfId="0" applyNumberFormat="1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12" fillId="7" borderId="29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30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7" xfId="0" applyNumberFormat="1" applyFont="1" applyFill="1" applyBorder="1" applyAlignment="1">
      <alignment horizontal="right"/>
    </xf>
    <xf numFmtId="3" fontId="5" fillId="7" borderId="28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5" xfId="0" applyFont="1" applyFill="1" applyBorder="1" applyAlignment="1">
      <alignment/>
    </xf>
    <xf numFmtId="0" fontId="14" fillId="2" borderId="3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right" readingOrder="2"/>
    </xf>
    <xf numFmtId="0" fontId="16" fillId="7" borderId="0" xfId="0" applyFont="1" applyFill="1" applyBorder="1" applyAlignment="1">
      <alignment/>
    </xf>
    <xf numFmtId="3" fontId="5" fillId="2" borderId="16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4" xfId="0" applyFont="1" applyFill="1" applyBorder="1" applyAlignment="1" quotePrefix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 textRotation="90" readingOrder="1"/>
    </xf>
    <xf numFmtId="0" fontId="11" fillId="7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C68">
            <v>3</v>
          </cell>
          <cell r="D68">
            <v>78</v>
          </cell>
          <cell r="E68">
            <v>51</v>
          </cell>
          <cell r="F68">
            <v>86</v>
          </cell>
          <cell r="H68">
            <v>102</v>
          </cell>
          <cell r="J68">
            <v>5</v>
          </cell>
          <cell r="K68">
            <v>48</v>
          </cell>
          <cell r="L68">
            <v>140</v>
          </cell>
          <cell r="M68">
            <v>161</v>
          </cell>
        </row>
        <row r="97">
          <cell r="B97">
            <v>6857</v>
          </cell>
          <cell r="C97">
            <v>10555</v>
          </cell>
          <cell r="D97">
            <v>15218</v>
          </cell>
          <cell r="E97">
            <v>23307</v>
          </cell>
          <cell r="F97">
            <v>17690</v>
          </cell>
          <cell r="G97">
            <v>7946</v>
          </cell>
          <cell r="H97">
            <v>7513</v>
          </cell>
          <cell r="I97">
            <v>12768</v>
          </cell>
          <cell r="J97">
            <v>15998</v>
          </cell>
          <cell r="K97">
            <v>28314</v>
          </cell>
          <cell r="L97">
            <v>22403</v>
          </cell>
          <cell r="M97">
            <v>30833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rightToLeft="1" tabSelected="1" workbookViewId="0" topLeftCell="B1">
      <selection activeCell="F10" sqref="F10"/>
    </sheetView>
  </sheetViews>
  <sheetFormatPr defaultColWidth="9.140625" defaultRowHeight="12.75"/>
  <cols>
    <col min="1" max="1" width="3.140625" style="72" customWidth="1"/>
    <col min="2" max="2" width="11.28125" style="71" customWidth="1"/>
    <col min="3" max="8" width="12.8515625" style="71" customWidth="1"/>
    <col min="9" max="9" width="0" style="72" hidden="1" customWidth="1"/>
    <col min="10" max="10" width="8.7109375" style="72" hidden="1" customWidth="1"/>
    <col min="11" max="11" width="9.00390625" style="72" hidden="1" customWidth="1"/>
    <col min="12" max="12" width="10.28125" style="71" customWidth="1"/>
    <col min="13" max="13" width="10.57421875" style="71" customWidth="1"/>
    <col min="14" max="14" width="13.28125" style="71" customWidth="1"/>
    <col min="15" max="15" width="11.140625" style="80" customWidth="1"/>
    <col min="16" max="16" width="9.140625" style="72" customWidth="1"/>
    <col min="17" max="17" width="9.140625" style="73" customWidth="1"/>
    <col min="18" max="16384" width="9.140625" style="72" customWidth="1"/>
  </cols>
  <sheetData>
    <row r="1" spans="1:15" s="69" customFormat="1" ht="26.25" customHeight="1">
      <c r="A1" s="94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69" customFormat="1" ht="18.75" customHeight="1">
      <c r="A2" s="94"/>
      <c r="B2" s="95" t="s">
        <v>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69" customFormat="1" ht="18.75" customHeight="1" thickBot="1">
      <c r="A3" s="9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0" customFormat="1" ht="19.5" customHeight="1">
      <c r="A4" s="94"/>
      <c r="B4" s="96" t="s">
        <v>23</v>
      </c>
      <c r="C4" s="99">
        <v>2006</v>
      </c>
      <c r="D4" s="100"/>
      <c r="E4" s="101"/>
      <c r="F4" s="99">
        <v>2007</v>
      </c>
      <c r="G4" s="100"/>
      <c r="H4" s="101"/>
      <c r="I4" s="105"/>
      <c r="J4" s="100"/>
      <c r="K4" s="106"/>
      <c r="L4" s="110" t="s">
        <v>51</v>
      </c>
      <c r="M4" s="111"/>
      <c r="N4" s="112"/>
      <c r="O4" s="96" t="s">
        <v>28</v>
      </c>
      <c r="V4" s="74"/>
      <c r="AC4" s="72"/>
    </row>
    <row r="5" spans="1:15" s="71" customFormat="1" ht="15" customHeight="1">
      <c r="A5" s="94"/>
      <c r="B5" s="97"/>
      <c r="C5" s="102"/>
      <c r="D5" s="103"/>
      <c r="E5" s="104"/>
      <c r="F5" s="102"/>
      <c r="G5" s="103"/>
      <c r="H5" s="104"/>
      <c r="I5" s="107" t="s">
        <v>18</v>
      </c>
      <c r="J5" s="108"/>
      <c r="K5" s="109"/>
      <c r="L5" s="113" t="s">
        <v>54</v>
      </c>
      <c r="M5" s="114"/>
      <c r="N5" s="115"/>
      <c r="O5" s="97"/>
    </row>
    <row r="6" spans="1:15" s="71" customFormat="1" ht="15" customHeight="1">
      <c r="A6" s="94"/>
      <c r="B6" s="97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75" t="s">
        <v>46</v>
      </c>
      <c r="M6" s="76" t="s">
        <v>47</v>
      </c>
      <c r="N6" s="77" t="s">
        <v>48</v>
      </c>
      <c r="O6" s="97"/>
    </row>
    <row r="7" spans="1:17" ht="19.5" customHeight="1" thickBot="1">
      <c r="A7" s="94"/>
      <c r="B7" s="98"/>
      <c r="C7" s="32" t="s">
        <v>44</v>
      </c>
      <c r="D7" s="33" t="s">
        <v>45</v>
      </c>
      <c r="E7" s="34" t="s">
        <v>27</v>
      </c>
      <c r="F7" s="32" t="s">
        <v>44</v>
      </c>
      <c r="G7" s="33" t="s">
        <v>45</v>
      </c>
      <c r="H7" s="34" t="s">
        <v>27</v>
      </c>
      <c r="I7" s="45" t="s">
        <v>8</v>
      </c>
      <c r="J7" s="46" t="s">
        <v>9</v>
      </c>
      <c r="K7" s="47" t="s">
        <v>10</v>
      </c>
      <c r="L7" s="32" t="s">
        <v>44</v>
      </c>
      <c r="M7" s="33" t="s">
        <v>45</v>
      </c>
      <c r="N7" s="34" t="s">
        <v>27</v>
      </c>
      <c r="O7" s="98"/>
      <c r="Q7" s="72"/>
    </row>
    <row r="8" spans="1:17" ht="21.75" customHeight="1">
      <c r="A8" s="94"/>
      <c r="B8" s="26" t="s">
        <v>24</v>
      </c>
      <c r="C8" s="41">
        <v>9293</v>
      </c>
      <c r="D8" s="22">
        <v>212</v>
      </c>
      <c r="E8" s="42">
        <f>SUM(C8:D8)</f>
        <v>9505</v>
      </c>
      <c r="F8" s="41">
        <f>'[1]Sheet1'!$B$97</f>
        <v>6857</v>
      </c>
      <c r="G8" s="22">
        <f>'[1]Sheet1'!$B$68</f>
        <v>0</v>
      </c>
      <c r="H8" s="42">
        <f>SUM(F8:G8)</f>
        <v>6857</v>
      </c>
      <c r="I8" s="48">
        <v>1143</v>
      </c>
      <c r="J8" s="49">
        <v>1261</v>
      </c>
      <c r="K8" s="50">
        <f>SUM(I8:J8)</f>
        <v>2404</v>
      </c>
      <c r="L8" s="35">
        <f aca="true" t="shared" si="0" ref="L8:N11">(F8-C8)/C8</f>
        <v>-0.2621327881200904</v>
      </c>
      <c r="M8" s="23">
        <f t="shared" si="0"/>
        <v>-1</v>
      </c>
      <c r="N8" s="36">
        <f t="shared" si="0"/>
        <v>-0.27859021567596004</v>
      </c>
      <c r="O8" s="29" t="s">
        <v>11</v>
      </c>
      <c r="Q8" s="72"/>
    </row>
    <row r="9" spans="1:17" ht="21.75" customHeight="1">
      <c r="A9" s="94"/>
      <c r="B9" s="27" t="s">
        <v>25</v>
      </c>
      <c r="C9" s="43">
        <v>8396</v>
      </c>
      <c r="D9" s="24">
        <v>0</v>
      </c>
      <c r="E9" s="44">
        <f>SUM(C9:D9)</f>
        <v>8396</v>
      </c>
      <c r="F9" s="43">
        <f>'[1]Sheet1'!$C$97</f>
        <v>10555</v>
      </c>
      <c r="G9" s="24">
        <f>'[1]Sheet1'!$C$68</f>
        <v>3</v>
      </c>
      <c r="H9" s="44">
        <f>SUM(F9:G9)</f>
        <v>10558</v>
      </c>
      <c r="I9" s="51">
        <v>83</v>
      </c>
      <c r="J9" s="52">
        <v>0</v>
      </c>
      <c r="K9" s="53">
        <f>SUM(I9:J9)</f>
        <v>83</v>
      </c>
      <c r="L9" s="37">
        <f t="shared" si="0"/>
        <v>0.2571462601238685</v>
      </c>
      <c r="M9" s="25" t="e">
        <f t="shared" si="0"/>
        <v>#DIV/0!</v>
      </c>
      <c r="N9" s="38">
        <f t="shared" si="0"/>
        <v>0.25750357313006195</v>
      </c>
      <c r="O9" s="30" t="s">
        <v>12</v>
      </c>
      <c r="Q9" s="72"/>
    </row>
    <row r="10" spans="1:17" ht="21.75" customHeight="1">
      <c r="A10" s="94"/>
      <c r="B10" s="27" t="s">
        <v>26</v>
      </c>
      <c r="C10" s="43">
        <v>12824</v>
      </c>
      <c r="D10" s="24">
        <v>19</v>
      </c>
      <c r="E10" s="44">
        <f>SUM(C10:D10)</f>
        <v>12843</v>
      </c>
      <c r="F10" s="43">
        <f>'[1]Sheet1'!$D$97</f>
        <v>15218</v>
      </c>
      <c r="G10" s="24">
        <f>'[1]Sheet1'!$D$68</f>
        <v>78</v>
      </c>
      <c r="H10" s="44">
        <f>SUM(F10:G10)</f>
        <v>15296</v>
      </c>
      <c r="I10" s="51">
        <v>413</v>
      </c>
      <c r="J10" s="52">
        <v>557</v>
      </c>
      <c r="K10" s="53">
        <f>SUM(I10:J10)</f>
        <v>970</v>
      </c>
      <c r="L10" s="37">
        <f t="shared" si="0"/>
        <v>0.18668122270742357</v>
      </c>
      <c r="M10" s="25">
        <f t="shared" si="0"/>
        <v>3.1052631578947367</v>
      </c>
      <c r="N10" s="38">
        <f t="shared" si="0"/>
        <v>0.1909989877754419</v>
      </c>
      <c r="O10" s="30" t="s">
        <v>13</v>
      </c>
      <c r="Q10" s="72"/>
    </row>
    <row r="11" spans="1:17" ht="21" customHeight="1">
      <c r="A11" s="94"/>
      <c r="B11" s="27" t="s">
        <v>29</v>
      </c>
      <c r="C11" s="43">
        <v>20123</v>
      </c>
      <c r="D11" s="24">
        <v>20</v>
      </c>
      <c r="E11" s="44">
        <f>SUM(C11:D11)</f>
        <v>20143</v>
      </c>
      <c r="F11" s="43">
        <f>'[1]Sheet1'!$E$97</f>
        <v>23307</v>
      </c>
      <c r="G11" s="24">
        <f>'[1]Sheet1'!$E$68</f>
        <v>51</v>
      </c>
      <c r="H11" s="44">
        <f>SUM(F11:G11)</f>
        <v>23358</v>
      </c>
      <c r="I11" s="51"/>
      <c r="J11" s="52"/>
      <c r="K11" s="53">
        <f>SUM(I11:J11)</f>
        <v>0</v>
      </c>
      <c r="L11" s="37">
        <f t="shared" si="0"/>
        <v>0.15822690453709684</v>
      </c>
      <c r="M11" s="25">
        <f t="shared" si="0"/>
        <v>1.55</v>
      </c>
      <c r="N11" s="38">
        <f t="shared" si="0"/>
        <v>0.15960879710072978</v>
      </c>
      <c r="O11" s="30" t="s">
        <v>14</v>
      </c>
      <c r="Q11" s="72"/>
    </row>
    <row r="12" spans="1:17" ht="21" customHeight="1">
      <c r="A12" s="94"/>
      <c r="B12" s="27" t="s">
        <v>31</v>
      </c>
      <c r="C12" s="43">
        <v>15729</v>
      </c>
      <c r="D12" s="24">
        <v>100</v>
      </c>
      <c r="E12" s="44">
        <f aca="true" t="shared" si="1" ref="E12:E19">SUM(C12:D12)</f>
        <v>15829</v>
      </c>
      <c r="F12" s="43">
        <f>'[1]Sheet1'!$F$97</f>
        <v>17690</v>
      </c>
      <c r="G12" s="24">
        <f>'[1]Sheet1'!$F$68</f>
        <v>86</v>
      </c>
      <c r="H12" s="44">
        <f aca="true" t="shared" si="2" ref="H12:H19">SUM(F12:G12)</f>
        <v>17776</v>
      </c>
      <c r="I12" s="54"/>
      <c r="J12" s="55"/>
      <c r="K12" s="56"/>
      <c r="L12" s="37">
        <f aca="true" t="shared" si="3" ref="L12:L19">(F12-C12)/C12</f>
        <v>0.12467416873291373</v>
      </c>
      <c r="M12" s="25">
        <f aca="true" t="shared" si="4" ref="M12:M18">(G12-D12)/D12</f>
        <v>-0.14</v>
      </c>
      <c r="N12" s="38">
        <f aca="true" t="shared" si="5" ref="N12:N19">(H12-E12)/E12</f>
        <v>0.12300208478109799</v>
      </c>
      <c r="O12" s="30" t="s">
        <v>15</v>
      </c>
      <c r="Q12" s="72"/>
    </row>
    <row r="13" spans="1:17" ht="21" customHeight="1">
      <c r="A13" s="94"/>
      <c r="B13" s="27" t="s">
        <v>32</v>
      </c>
      <c r="C13" s="43">
        <v>8617</v>
      </c>
      <c r="D13" s="24">
        <v>7</v>
      </c>
      <c r="E13" s="44">
        <f t="shared" si="1"/>
        <v>8624</v>
      </c>
      <c r="F13" s="43">
        <f>'[1]Sheet1'!$G$97</f>
        <v>7946</v>
      </c>
      <c r="G13" s="24">
        <f>'[1]Sheet1'!$G$68</f>
        <v>0</v>
      </c>
      <c r="H13" s="44">
        <f t="shared" si="2"/>
        <v>7946</v>
      </c>
      <c r="I13" s="54"/>
      <c r="J13" s="55"/>
      <c r="K13" s="56"/>
      <c r="L13" s="37">
        <f t="shared" si="3"/>
        <v>-0.07786932807241499</v>
      </c>
      <c r="M13" s="25">
        <f t="shared" si="4"/>
        <v>-1</v>
      </c>
      <c r="N13" s="38">
        <f t="shared" si="5"/>
        <v>-0.0786178107606679</v>
      </c>
      <c r="O13" s="30" t="s">
        <v>16</v>
      </c>
      <c r="Q13" s="72"/>
    </row>
    <row r="14" spans="1:17" ht="21" customHeight="1">
      <c r="A14" s="94"/>
      <c r="B14" s="27" t="s">
        <v>33</v>
      </c>
      <c r="C14" s="43">
        <v>7973</v>
      </c>
      <c r="D14" s="24">
        <v>5</v>
      </c>
      <c r="E14" s="44">
        <f t="shared" si="1"/>
        <v>7978</v>
      </c>
      <c r="F14" s="43">
        <f>'[1]Sheet1'!$H$97</f>
        <v>7513</v>
      </c>
      <c r="G14" s="24">
        <f>'[1]Sheet1'!$H$68</f>
        <v>102</v>
      </c>
      <c r="H14" s="44">
        <f t="shared" si="2"/>
        <v>7615</v>
      </c>
      <c r="I14" s="54"/>
      <c r="J14" s="55"/>
      <c r="K14" s="56"/>
      <c r="L14" s="37">
        <f t="shared" si="3"/>
        <v>-0.057694719678916345</v>
      </c>
      <c r="M14" s="25">
        <f t="shared" si="4"/>
        <v>19.4</v>
      </c>
      <c r="N14" s="38">
        <f t="shared" si="5"/>
        <v>-0.04550012534469792</v>
      </c>
      <c r="O14" s="30" t="s">
        <v>17</v>
      </c>
      <c r="Q14" s="72"/>
    </row>
    <row r="15" spans="1:17" ht="21" customHeight="1">
      <c r="A15" s="94"/>
      <c r="B15" s="27" t="s">
        <v>34</v>
      </c>
      <c r="C15" s="43">
        <v>6639</v>
      </c>
      <c r="D15" s="24">
        <v>70</v>
      </c>
      <c r="E15" s="44">
        <f t="shared" si="1"/>
        <v>6709</v>
      </c>
      <c r="F15" s="43">
        <f>'[1]Sheet1'!$I$97</f>
        <v>12768</v>
      </c>
      <c r="G15" s="24">
        <f>'[1]Sheet1'!$I$68</f>
        <v>0</v>
      </c>
      <c r="H15" s="44">
        <f t="shared" si="2"/>
        <v>12768</v>
      </c>
      <c r="I15" s="54"/>
      <c r="J15" s="55"/>
      <c r="K15" s="56"/>
      <c r="L15" s="37">
        <f t="shared" si="3"/>
        <v>0.9231812019882513</v>
      </c>
      <c r="M15" s="25">
        <f t="shared" si="4"/>
        <v>-1</v>
      </c>
      <c r="N15" s="38">
        <f t="shared" si="5"/>
        <v>0.9031152183633925</v>
      </c>
      <c r="O15" s="30" t="s">
        <v>39</v>
      </c>
      <c r="Q15" s="72"/>
    </row>
    <row r="16" spans="1:17" ht="21" customHeight="1">
      <c r="A16" s="94"/>
      <c r="B16" s="27" t="s">
        <v>35</v>
      </c>
      <c r="C16" s="43">
        <v>6590</v>
      </c>
      <c r="D16" s="24">
        <v>68</v>
      </c>
      <c r="E16" s="44">
        <f t="shared" si="1"/>
        <v>6658</v>
      </c>
      <c r="F16" s="43">
        <f>'[1]Sheet1'!$J$97</f>
        <v>15998</v>
      </c>
      <c r="G16" s="24">
        <f>'[1]Sheet1'!$J$68</f>
        <v>5</v>
      </c>
      <c r="H16" s="44">
        <f t="shared" si="2"/>
        <v>16003</v>
      </c>
      <c r="I16" s="57"/>
      <c r="J16" s="58"/>
      <c r="K16" s="59"/>
      <c r="L16" s="37">
        <f t="shared" si="3"/>
        <v>1.427617602427921</v>
      </c>
      <c r="M16" s="25">
        <f t="shared" si="4"/>
        <v>-0.9264705882352942</v>
      </c>
      <c r="N16" s="38">
        <f t="shared" si="5"/>
        <v>1.4035746470411534</v>
      </c>
      <c r="O16" s="30" t="s">
        <v>40</v>
      </c>
      <c r="Q16" s="72"/>
    </row>
    <row r="17" spans="1:17" ht="21" customHeight="1">
      <c r="A17" s="94"/>
      <c r="B17" s="27" t="s">
        <v>36</v>
      </c>
      <c r="C17" s="43">
        <v>11571</v>
      </c>
      <c r="D17" s="24">
        <v>4</v>
      </c>
      <c r="E17" s="44">
        <f t="shared" si="1"/>
        <v>11575</v>
      </c>
      <c r="F17" s="43">
        <f>'[1]Sheet1'!$K$97</f>
        <v>28314</v>
      </c>
      <c r="G17" s="24">
        <f>'[1]Sheet1'!$K$68</f>
        <v>48</v>
      </c>
      <c r="H17" s="44">
        <f t="shared" si="2"/>
        <v>28362</v>
      </c>
      <c r="I17" s="54"/>
      <c r="J17" s="55"/>
      <c r="K17" s="56"/>
      <c r="L17" s="37">
        <f>(F17-C17)/C17</f>
        <v>1.446979517759917</v>
      </c>
      <c r="M17" s="25">
        <f>(G17-D17)/D17</f>
        <v>11</v>
      </c>
      <c r="N17" s="38">
        <f t="shared" si="5"/>
        <v>1.450280777537797</v>
      </c>
      <c r="O17" s="30" t="s">
        <v>41</v>
      </c>
      <c r="Q17" s="72"/>
    </row>
    <row r="18" spans="1:17" ht="21" customHeight="1">
      <c r="A18" s="94"/>
      <c r="B18" s="27" t="s">
        <v>37</v>
      </c>
      <c r="C18" s="43">
        <v>10000</v>
      </c>
      <c r="D18" s="24">
        <v>80</v>
      </c>
      <c r="E18" s="44">
        <f t="shared" si="1"/>
        <v>10080</v>
      </c>
      <c r="F18" s="43">
        <f>'[1]Sheet1'!$L$97</f>
        <v>22403</v>
      </c>
      <c r="G18" s="24">
        <f>'[1]Sheet1'!$L$68</f>
        <v>140</v>
      </c>
      <c r="H18" s="44">
        <f t="shared" si="2"/>
        <v>22543</v>
      </c>
      <c r="I18" s="60"/>
      <c r="J18" s="61"/>
      <c r="K18" s="62"/>
      <c r="L18" s="37">
        <f t="shared" si="3"/>
        <v>1.2403</v>
      </c>
      <c r="M18" s="25">
        <f t="shared" si="4"/>
        <v>0.75</v>
      </c>
      <c r="N18" s="38">
        <f t="shared" si="5"/>
        <v>1.23640873015873</v>
      </c>
      <c r="O18" s="30" t="s">
        <v>42</v>
      </c>
      <c r="Q18" s="72"/>
    </row>
    <row r="19" spans="1:17" ht="21" customHeight="1" thickBot="1">
      <c r="A19" s="94"/>
      <c r="B19" s="27" t="s">
        <v>38</v>
      </c>
      <c r="C19" s="43">
        <v>7790</v>
      </c>
      <c r="D19" s="24">
        <v>0</v>
      </c>
      <c r="E19" s="44">
        <f t="shared" si="1"/>
        <v>7790</v>
      </c>
      <c r="F19" s="43">
        <f>'[1]Sheet1'!$M$97</f>
        <v>30833</v>
      </c>
      <c r="G19" s="24">
        <f>'[1]Sheet1'!$M$68</f>
        <v>161</v>
      </c>
      <c r="H19" s="44">
        <f t="shared" si="2"/>
        <v>30994</v>
      </c>
      <c r="I19" s="63"/>
      <c r="J19" s="64"/>
      <c r="K19" s="65"/>
      <c r="L19" s="37">
        <f t="shared" si="3"/>
        <v>2.9580231065468547</v>
      </c>
      <c r="M19" s="25"/>
      <c r="N19" s="38">
        <f t="shared" si="5"/>
        <v>2.9786906290115533</v>
      </c>
      <c r="O19" s="30" t="s">
        <v>43</v>
      </c>
      <c r="Q19" s="72"/>
    </row>
    <row r="20" spans="1:17" ht="21" customHeight="1" thickBot="1">
      <c r="A20" s="94"/>
      <c r="B20" s="28" t="s">
        <v>30</v>
      </c>
      <c r="C20" s="83">
        <f>SUM(C8:C19)</f>
        <v>125545</v>
      </c>
      <c r="D20" s="84">
        <f>SUM(D8:D19)</f>
        <v>585</v>
      </c>
      <c r="E20" s="85">
        <f>SUM(C20:D20)</f>
        <v>126130</v>
      </c>
      <c r="F20" s="83">
        <f>SUM(F8:F19)</f>
        <v>199402</v>
      </c>
      <c r="G20" s="84">
        <f>SUM(G8:G19)</f>
        <v>674</v>
      </c>
      <c r="H20" s="85">
        <f>SUM(F20:G20)</f>
        <v>200076</v>
      </c>
      <c r="I20" s="66">
        <f>SUM(I8:I11)</f>
        <v>1639</v>
      </c>
      <c r="J20" s="67">
        <f>SUM(J8:J11)</f>
        <v>1818</v>
      </c>
      <c r="K20" s="68">
        <f>SUM(K8:K11)</f>
        <v>3457</v>
      </c>
      <c r="L20" s="39">
        <f>(F20-C20)/C20</f>
        <v>0.5882910510175634</v>
      </c>
      <c r="M20" s="21">
        <f>(G20-D20)/D20</f>
        <v>0.15213675213675212</v>
      </c>
      <c r="N20" s="40">
        <f>(H20-E20)/E20</f>
        <v>0.5862681360501071</v>
      </c>
      <c r="O20" s="31" t="s">
        <v>27</v>
      </c>
      <c r="Q20" s="72"/>
    </row>
    <row r="21" spans="1:15" ht="12.75">
      <c r="A21" s="94"/>
      <c r="B21" s="92" t="s">
        <v>49</v>
      </c>
      <c r="C21" s="92"/>
      <c r="D21" s="92"/>
      <c r="M21" s="93" t="s">
        <v>50</v>
      </c>
      <c r="N21" s="93"/>
      <c r="O21" s="93"/>
    </row>
    <row r="22" spans="1:15" ht="12.75">
      <c r="A22" s="94"/>
      <c r="B22" s="81" t="s">
        <v>52</v>
      </c>
      <c r="O22" s="82" t="s">
        <v>53</v>
      </c>
    </row>
    <row r="23" spans="1:15" ht="12.75">
      <c r="A23" s="94"/>
      <c r="O23" s="70"/>
    </row>
    <row r="24" spans="1:15" ht="12.75">
      <c r="A24" s="94"/>
      <c r="O24" s="70"/>
    </row>
    <row r="25" spans="1:15" ht="12.75">
      <c r="A25" s="94"/>
      <c r="O25" s="70"/>
    </row>
    <row r="26" spans="1:15" ht="12.75">
      <c r="A26" s="94"/>
      <c r="O26" s="70"/>
    </row>
    <row r="27" spans="1:15" ht="12.75">
      <c r="A27" s="94"/>
      <c r="O27" s="70"/>
    </row>
    <row r="28" spans="1:15" ht="12.75">
      <c r="A28" s="94"/>
      <c r="O28" s="70"/>
    </row>
    <row r="29" spans="1:15" ht="12.75">
      <c r="A29" s="94"/>
      <c r="O29" s="70"/>
    </row>
    <row r="30" spans="1:15" ht="12.75">
      <c r="A30" s="94"/>
      <c r="O30" s="70"/>
    </row>
    <row r="31" spans="1:15" ht="12.75">
      <c r="A31" s="94"/>
      <c r="O31" s="70"/>
    </row>
    <row r="32" ht="12.75">
      <c r="A32" s="94"/>
    </row>
    <row r="33" ht="12.75">
      <c r="A33" s="94"/>
    </row>
  </sheetData>
  <sheetProtection formatCells="0" formatColumns="0" formatRows="0" insertColumns="0" insertRows="0" insertHyperlinks="0" deleteColumns="0" deleteRows="0" sort="0" autoFilter="0" pivotTables="0"/>
  <mergeCells count="13">
    <mergeCell ref="L4:N4"/>
    <mergeCell ref="L5:N5"/>
    <mergeCell ref="F4:H5"/>
    <mergeCell ref="B21:D21"/>
    <mergeCell ref="M21:O21"/>
    <mergeCell ref="A1:A33"/>
    <mergeCell ref="B1:O1"/>
    <mergeCell ref="B2:O2"/>
    <mergeCell ref="O4:O7"/>
    <mergeCell ref="C4:E5"/>
    <mergeCell ref="B4:B7"/>
    <mergeCell ref="I4:K4"/>
    <mergeCell ref="I5:K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2007-01-28T09:51:34Z</cp:lastPrinted>
  <dcterms:created xsi:type="dcterms:W3CDTF">2003-07-07T10:02:20Z</dcterms:created>
  <dcterms:modified xsi:type="dcterms:W3CDTF">2008-03-25T07:50:15Z</dcterms:modified>
  <cp:category/>
  <cp:version/>
  <cp:contentType/>
  <cp:contentStatus/>
</cp:coreProperties>
</file>