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41" windowWidth="7950" windowHeight="8820" firstSheet="1" activeTab="1"/>
  </bookViews>
  <sheets>
    <sheet name="Sheet1" sheetId="1" r:id="rId1"/>
    <sheet name="ajlun. 2008- 2009" sheetId="2" r:id="rId2"/>
  </sheets>
  <externalReferences>
    <externalReference r:id="rId5"/>
  </externalReferences>
  <definedNames>
    <definedName name="_xlnm.Print_Area" localSheetId="1">'ajlun. 2008- 2009'!$A$1:$O$21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<sst xmlns="http://schemas.openxmlformats.org/spreadsheetml/2006/main" count="97" uniqueCount="56">
  <si>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</si>
  <si>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</si>
  <si>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</si>
  <si>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</si>
  <si>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</si>
  <si>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</si>
  <si>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</si>
  <si>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</si>
  <si>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</si>
  <si>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</si>
  <si>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</si>
  <si>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</si>
  <si>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</si>
  <si>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</si>
  <si>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</si>
  <si>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</si>
  <si>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</si>
  <si>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</si>
  <si>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</si>
  <si>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</si>
  <si>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</si>
  <si>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</si>
  <si>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</si>
  <si>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</si>
  <si>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</si>
  <si>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</si>
  <si>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</si>
  <si>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</si>
  <si>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</si>
  <si>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</si>
  <si>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</si>
  <si>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</si>
  <si>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</si>
  <si>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</si>
  <si>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</si>
  <si>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</si>
  <si>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</si>
  <si>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</si>
  <si>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</si>
  <si>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</si>
  <si>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</si>
  <si>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</si>
  <si>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</si>
  <si>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</si>
  <si>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</si>
  <si>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</si>
  <si>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</si>
  <si>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</si>
  <si>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</si>
  <si>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</si>
  <si>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Tourism &amp; Antiquities</t>
  </si>
  <si>
    <t xml:space="preserve"> التغير النسبي </t>
  </si>
  <si>
    <t>2009*</t>
  </si>
  <si>
    <t xml:space="preserve">جدول 7.5 عدد زوار عجلون الشهري حسب الجنسية ,2008 - 2009*  </t>
  </si>
  <si>
    <t>Table 5.7  Monthly Number of Visitors to Ajlun by Nationality, 2008 -2009*</t>
  </si>
  <si>
    <t>Relative Change 08/09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</si>
</sst>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  <numFmt numFmtId="203" formatCode="[$€-2]\ #,##0.00_);[Red]\([$€-2]\ 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/>
    </xf>
    <xf numFmtId="3" fontId="5" fillId="38" borderId="17" xfId="0" applyNumberFormat="1" applyFont="1" applyFill="1" applyBorder="1" applyAlignment="1">
      <alignment horizontal="right"/>
    </xf>
    <xf numFmtId="3" fontId="5" fillId="38" borderId="18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202" fontId="5" fillId="38" borderId="11" xfId="0" applyNumberFormat="1" applyFont="1" applyFill="1" applyBorder="1" applyAlignment="1">
      <alignment horizontal="center"/>
    </xf>
    <xf numFmtId="202" fontId="13" fillId="38" borderId="19" xfId="0" applyNumberFormat="1" applyFont="1" applyFill="1" applyBorder="1" applyAlignment="1">
      <alignment horizontal="center"/>
    </xf>
    <xf numFmtId="3" fontId="13" fillId="38" borderId="20" xfId="0" applyNumberFormat="1" applyFont="1" applyFill="1" applyBorder="1" applyAlignment="1">
      <alignment horizontal="right"/>
    </xf>
    <xf numFmtId="202" fontId="13" fillId="38" borderId="20" xfId="0" applyNumberFormat="1" applyFont="1" applyFill="1" applyBorder="1" applyAlignment="1">
      <alignment horizontal="center"/>
    </xf>
    <xf numFmtId="3" fontId="13" fillId="38" borderId="21" xfId="0" applyNumberFormat="1" applyFont="1" applyFill="1" applyBorder="1" applyAlignment="1">
      <alignment horizontal="right"/>
    </xf>
    <xf numFmtId="3" fontId="13" fillId="38" borderId="19" xfId="0" applyNumberFormat="1" applyFont="1" applyFill="1" applyBorder="1" applyAlignment="1">
      <alignment horizontal="center"/>
    </xf>
    <xf numFmtId="3" fontId="13" fillId="38" borderId="20" xfId="0" applyNumberFormat="1" applyFont="1" applyFill="1" applyBorder="1" applyAlignment="1">
      <alignment horizontal="center"/>
    </xf>
    <xf numFmtId="3" fontId="5" fillId="38" borderId="21" xfId="0" applyNumberFormat="1" applyFont="1" applyFill="1" applyBorder="1" applyAlignment="1">
      <alignment horizontal="right"/>
    </xf>
    <xf numFmtId="0" fontId="14" fillId="38" borderId="22" xfId="0" applyFont="1" applyFill="1" applyBorder="1" applyAlignment="1">
      <alignment/>
    </xf>
    <xf numFmtId="0" fontId="14" fillId="38" borderId="23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12" fillId="38" borderId="22" xfId="0" applyFont="1" applyFill="1" applyBorder="1" applyAlignment="1">
      <alignment horizontal="left"/>
    </xf>
    <xf numFmtId="0" fontId="12" fillId="38" borderId="23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3" fontId="13" fillId="38" borderId="25" xfId="0" applyNumberFormat="1" applyFont="1" applyFill="1" applyBorder="1" applyAlignment="1">
      <alignment horizontal="center"/>
    </xf>
    <xf numFmtId="3" fontId="13" fillId="38" borderId="26" xfId="0" applyNumberFormat="1" applyFont="1" applyFill="1" applyBorder="1" applyAlignment="1">
      <alignment horizontal="center"/>
    </xf>
    <xf numFmtId="3" fontId="13" fillId="38" borderId="27" xfId="0" applyNumberFormat="1" applyFont="1" applyFill="1" applyBorder="1" applyAlignment="1">
      <alignment horizontal="center"/>
    </xf>
    <xf numFmtId="3" fontId="13" fillId="38" borderId="28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3" fontId="13" fillId="38" borderId="30" xfId="0" applyNumberFormat="1" applyFont="1" applyFill="1" applyBorder="1" applyAlignment="1">
      <alignment horizontal="right"/>
    </xf>
    <xf numFmtId="3" fontId="13" fillId="38" borderId="31" xfId="0" applyNumberFormat="1" applyFont="1" applyFill="1" applyBorder="1" applyAlignment="1">
      <alignment horizontal="right"/>
    </xf>
    <xf numFmtId="3" fontId="5" fillId="38" borderId="31" xfId="0" applyNumberFormat="1" applyFont="1" applyFill="1" applyBorder="1" applyAlignment="1">
      <alignment horizontal="right"/>
    </xf>
    <xf numFmtId="3" fontId="5" fillId="38" borderId="32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5" fillId="33" borderId="33" xfId="0" applyFont="1" applyFill="1" applyBorder="1" applyAlignment="1">
      <alignment horizontal="center"/>
    </xf>
    <xf numFmtId="3" fontId="13" fillId="38" borderId="34" xfId="0" applyNumberFormat="1" applyFont="1" applyFill="1" applyBorder="1" applyAlignment="1">
      <alignment horizontal="right"/>
    </xf>
    <xf numFmtId="3" fontId="13" fillId="38" borderId="35" xfId="0" applyNumberFormat="1" applyFont="1" applyFill="1" applyBorder="1" applyAlignment="1">
      <alignment horizontal="right"/>
    </xf>
    <xf numFmtId="3" fontId="5" fillId="38" borderId="35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202" fontId="13" fillId="38" borderId="25" xfId="0" applyNumberFormat="1" applyFont="1" applyFill="1" applyBorder="1" applyAlignment="1">
      <alignment horizontal="center"/>
    </xf>
    <xf numFmtId="202" fontId="13" fillId="38" borderId="26" xfId="0" applyNumberFormat="1" applyFont="1" applyFill="1" applyBorder="1" applyAlignment="1">
      <alignment horizontal="center"/>
    </xf>
    <xf numFmtId="202" fontId="13" fillId="38" borderId="27" xfId="0" applyNumberFormat="1" applyFont="1" applyFill="1" applyBorder="1" applyAlignment="1">
      <alignment horizontal="center"/>
    </xf>
    <xf numFmtId="202" fontId="13" fillId="38" borderId="28" xfId="0" applyNumberFormat="1" applyFont="1" applyFill="1" applyBorder="1" applyAlignment="1">
      <alignment horizontal="center"/>
    </xf>
    <xf numFmtId="202" fontId="5" fillId="38" borderId="37" xfId="0" applyNumberFormat="1" applyFont="1" applyFill="1" applyBorder="1" applyAlignment="1">
      <alignment horizontal="center"/>
    </xf>
    <xf numFmtId="202" fontId="5" fillId="38" borderId="38" xfId="0" applyNumberFormat="1" applyFont="1" applyFill="1" applyBorder="1" applyAlignment="1">
      <alignment horizontal="center"/>
    </xf>
    <xf numFmtId="3" fontId="13" fillId="38" borderId="39" xfId="0" applyNumberFormat="1" applyFont="1" applyFill="1" applyBorder="1" applyAlignment="1">
      <alignment horizontal="right"/>
    </xf>
    <xf numFmtId="3" fontId="13" fillId="38" borderId="40" xfId="0" applyNumberFormat="1" applyFont="1" applyFill="1" applyBorder="1" applyAlignment="1">
      <alignment horizontal="right"/>
    </xf>
    <xf numFmtId="3" fontId="13" fillId="38" borderId="41" xfId="0" applyNumberFormat="1" applyFont="1" applyFill="1" applyBorder="1" applyAlignment="1">
      <alignment horizontal="right"/>
    </xf>
    <xf numFmtId="3" fontId="13" fillId="38" borderId="42" xfId="0" applyNumberFormat="1" applyFont="1" applyFill="1" applyBorder="1" applyAlignment="1">
      <alignment horizontal="right"/>
    </xf>
    <xf numFmtId="3" fontId="13" fillId="38" borderId="10" xfId="0" applyNumberFormat="1" applyFont="1" applyFill="1" applyBorder="1" applyAlignment="1">
      <alignment horizontal="right"/>
    </xf>
    <xf numFmtId="3" fontId="13" fillId="38" borderId="43" xfId="0" applyNumberFormat="1" applyFont="1" applyFill="1" applyBorder="1" applyAlignment="1">
      <alignment horizontal="right"/>
    </xf>
    <xf numFmtId="0" fontId="13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11" fillId="33" borderId="44" xfId="0" applyFont="1" applyFill="1" applyBorder="1" applyAlignment="1">
      <alignment/>
    </xf>
    <xf numFmtId="0" fontId="15" fillId="33" borderId="45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/>
    </xf>
    <xf numFmtId="0" fontId="15" fillId="33" borderId="47" xfId="0" applyFont="1" applyFill="1" applyBorder="1" applyAlignment="1">
      <alignment horizontal="center"/>
    </xf>
    <xf numFmtId="0" fontId="15" fillId="33" borderId="44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  <xf numFmtId="0" fontId="5" fillId="38" borderId="34" xfId="0" applyFont="1" applyFill="1" applyBorder="1" applyAlignment="1">
      <alignment horizontal="center"/>
    </xf>
    <xf numFmtId="3" fontId="5" fillId="38" borderId="0" xfId="0" applyNumberFormat="1" applyFont="1" applyFill="1" applyAlignment="1">
      <alignment horizontal="left"/>
    </xf>
    <xf numFmtId="0" fontId="14" fillId="38" borderId="0" xfId="0" applyFont="1" applyFill="1" applyAlignment="1">
      <alignment horizontal="right" readingOrder="2"/>
    </xf>
    <xf numFmtId="0" fontId="14" fillId="38" borderId="0" xfId="0" applyFont="1" applyFill="1" applyAlignment="1">
      <alignment/>
    </xf>
    <xf numFmtId="3" fontId="5" fillId="33" borderId="37" xfId="0" applyNumberFormat="1" applyFont="1" applyFill="1" applyBorder="1" applyAlignment="1">
      <alignment horizontal="center"/>
    </xf>
    <xf numFmtId="3" fontId="5" fillId="33" borderId="38" xfId="0" applyNumberFormat="1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 quotePrefix="1">
      <alignment horizontal="center"/>
    </xf>
    <xf numFmtId="0" fontId="5" fillId="33" borderId="49" xfId="0" applyFont="1" applyFill="1" applyBorder="1" applyAlignment="1" quotePrefix="1">
      <alignment horizontal="center"/>
    </xf>
    <xf numFmtId="0" fontId="5" fillId="33" borderId="42" xfId="0" applyFont="1" applyFill="1" applyBorder="1" applyAlignment="1" quotePrefix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11" fillId="33" borderId="51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0" fontId="11" fillId="38" borderId="0" xfId="0" applyFont="1" applyFill="1" applyAlignment="1">
      <alignment horizontal="center" vertical="center" textRotation="90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jlun%20by%20Nation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9">
          <cell r="B69">
            <v>950</v>
          </cell>
          <cell r="C69">
            <v>1050</v>
          </cell>
          <cell r="D69">
            <v>2200</v>
          </cell>
          <cell r="E69">
            <v>19450</v>
          </cell>
          <cell r="F69">
            <v>6854</v>
          </cell>
          <cell r="G69">
            <v>4288</v>
          </cell>
          <cell r="H69">
            <v>6661</v>
          </cell>
          <cell r="I69">
            <v>6817</v>
          </cell>
          <cell r="J69">
            <v>3173</v>
          </cell>
          <cell r="K69">
            <v>3000</v>
          </cell>
          <cell r="L69">
            <v>1250</v>
          </cell>
          <cell r="M69">
            <v>2450</v>
          </cell>
        </row>
        <row r="97">
          <cell r="B97">
            <v>5100</v>
          </cell>
          <cell r="C97">
            <v>4050</v>
          </cell>
          <cell r="D97">
            <v>8800</v>
          </cell>
          <cell r="E97">
            <v>14050</v>
          </cell>
          <cell r="F97">
            <v>9448</v>
          </cell>
          <cell r="G97">
            <v>5112</v>
          </cell>
          <cell r="H97">
            <v>5989</v>
          </cell>
          <cell r="I97">
            <v>8683</v>
          </cell>
          <cell r="J97">
            <v>7177</v>
          </cell>
          <cell r="K97">
            <v>14600</v>
          </cell>
          <cell r="L97">
            <v>8225</v>
          </cell>
          <cell r="M97">
            <v>7167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9" t="s">
        <v>19</v>
      </c>
      <c r="C1" s="90"/>
      <c r="D1" s="91"/>
      <c r="E1" s="92" t="s">
        <v>1</v>
      </c>
      <c r="F1" s="93"/>
      <c r="G1" s="94"/>
      <c r="H1" s="89" t="s">
        <v>2</v>
      </c>
      <c r="I1" s="90"/>
      <c r="J1" s="91"/>
      <c r="K1" s="89" t="s">
        <v>3</v>
      </c>
      <c r="L1" s="90"/>
      <c r="M1" s="91"/>
      <c r="N1" s="89" t="s">
        <v>4</v>
      </c>
      <c r="O1" s="90"/>
      <c r="P1" s="91"/>
      <c r="Q1" s="89" t="s">
        <v>5</v>
      </c>
      <c r="R1" s="90"/>
      <c r="S1" s="91"/>
      <c r="T1" s="89" t="s">
        <v>6</v>
      </c>
      <c r="U1" s="90"/>
      <c r="V1" s="91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rightToLeft="1" tabSelected="1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8" sqref="G28"/>
    </sheetView>
  </sheetViews>
  <sheetFormatPr defaultColWidth="9.140625" defaultRowHeight="12.75"/>
  <cols>
    <col min="1" max="1" width="5.00390625" style="70" customWidth="1"/>
    <col min="2" max="2" width="11.28125" style="73" customWidth="1"/>
    <col min="3" max="8" width="12.8515625" style="73" customWidth="1"/>
    <col min="9" max="9" width="0" style="70" hidden="1" customWidth="1"/>
    <col min="10" max="10" width="8.7109375" style="70" hidden="1" customWidth="1"/>
    <col min="11" max="11" width="9.00390625" style="70" hidden="1" customWidth="1"/>
    <col min="12" max="12" width="10.28125" style="73" customWidth="1"/>
    <col min="13" max="13" width="10.57421875" style="73" customWidth="1"/>
    <col min="14" max="14" width="13.28125" style="73" customWidth="1"/>
    <col min="15" max="15" width="10.00390625" style="80" customWidth="1"/>
    <col min="16" max="16" width="9.140625" style="70" customWidth="1"/>
    <col min="17" max="17" width="9.140625" style="69" customWidth="1"/>
    <col min="18" max="16384" width="9.140625" style="70" customWidth="1"/>
  </cols>
  <sheetData>
    <row r="1" spans="1:15" s="71" customFormat="1" ht="26.25" customHeight="1">
      <c r="A1" s="115"/>
      <c r="B1" s="118" t="s">
        <v>53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71" customFormat="1" ht="18.75" customHeight="1">
      <c r="A2" s="115"/>
      <c r="B2" s="118" t="s">
        <v>54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s="71" customFormat="1" ht="18.75" customHeight="1" thickBot="1">
      <c r="A3" s="11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72" customFormat="1" ht="19.5" customHeight="1">
      <c r="A4" s="115"/>
      <c r="B4" s="95" t="s">
        <v>23</v>
      </c>
      <c r="C4" s="110">
        <v>2008</v>
      </c>
      <c r="D4" s="99"/>
      <c r="E4" s="111"/>
      <c r="F4" s="110" t="s">
        <v>52</v>
      </c>
      <c r="G4" s="99"/>
      <c r="H4" s="111"/>
      <c r="I4" s="98"/>
      <c r="J4" s="99"/>
      <c r="K4" s="100"/>
      <c r="L4" s="104" t="s">
        <v>51</v>
      </c>
      <c r="M4" s="105"/>
      <c r="N4" s="106"/>
      <c r="O4" s="95" t="s">
        <v>28</v>
      </c>
      <c r="V4" s="74"/>
      <c r="AC4" s="70"/>
    </row>
    <row r="5" spans="1:15" s="73" customFormat="1" ht="15" customHeight="1" thickBot="1">
      <c r="A5" s="115"/>
      <c r="B5" s="96"/>
      <c r="C5" s="112"/>
      <c r="D5" s="113"/>
      <c r="E5" s="114"/>
      <c r="F5" s="112"/>
      <c r="G5" s="113"/>
      <c r="H5" s="114"/>
      <c r="I5" s="101" t="s">
        <v>18</v>
      </c>
      <c r="J5" s="102"/>
      <c r="K5" s="103"/>
      <c r="L5" s="107" t="s">
        <v>55</v>
      </c>
      <c r="M5" s="108"/>
      <c r="N5" s="109"/>
      <c r="O5" s="96"/>
    </row>
    <row r="6" spans="1:15" s="73" customFormat="1" ht="15" customHeight="1">
      <c r="A6" s="115"/>
      <c r="B6" s="96"/>
      <c r="C6" s="75" t="s">
        <v>46</v>
      </c>
      <c r="D6" s="76" t="s">
        <v>47</v>
      </c>
      <c r="E6" s="77" t="s">
        <v>48</v>
      </c>
      <c r="F6" s="75" t="s">
        <v>46</v>
      </c>
      <c r="G6" s="76" t="s">
        <v>47</v>
      </c>
      <c r="H6" s="77" t="s">
        <v>48</v>
      </c>
      <c r="I6" s="78"/>
      <c r="J6" s="76"/>
      <c r="K6" s="79"/>
      <c r="L6" s="86" t="s">
        <v>46</v>
      </c>
      <c r="M6" s="87" t="s">
        <v>47</v>
      </c>
      <c r="N6" s="88" t="s">
        <v>48</v>
      </c>
      <c r="O6" s="96"/>
    </row>
    <row r="7" spans="1:17" ht="19.5" customHeight="1" thickBot="1">
      <c r="A7" s="115"/>
      <c r="B7" s="97"/>
      <c r="C7" s="39" t="s">
        <v>44</v>
      </c>
      <c r="D7" s="40" t="s">
        <v>45</v>
      </c>
      <c r="E7" s="41" t="s">
        <v>27</v>
      </c>
      <c r="F7" s="39" t="s">
        <v>44</v>
      </c>
      <c r="G7" s="40" t="s">
        <v>45</v>
      </c>
      <c r="H7" s="41" t="s">
        <v>27</v>
      </c>
      <c r="I7" s="46" t="s">
        <v>8</v>
      </c>
      <c r="J7" s="21" t="s">
        <v>9</v>
      </c>
      <c r="K7" s="52" t="s">
        <v>10</v>
      </c>
      <c r="L7" s="39" t="s">
        <v>44</v>
      </c>
      <c r="M7" s="40" t="s">
        <v>45</v>
      </c>
      <c r="N7" s="41" t="s">
        <v>27</v>
      </c>
      <c r="O7" s="97"/>
      <c r="Q7" s="70"/>
    </row>
    <row r="8" spans="1:17" ht="33.75" customHeight="1">
      <c r="A8" s="115"/>
      <c r="B8" s="33" t="s">
        <v>24</v>
      </c>
      <c r="C8" s="42">
        <v>3850</v>
      </c>
      <c r="D8" s="30">
        <v>900</v>
      </c>
      <c r="E8" s="43">
        <f>SUM(C8:D8)</f>
        <v>4750</v>
      </c>
      <c r="F8" s="42">
        <f>'[1]Sheet1'!$B$97</f>
        <v>5100</v>
      </c>
      <c r="G8" s="30">
        <f>'[1]Sheet1'!$B$69</f>
        <v>950</v>
      </c>
      <c r="H8" s="43">
        <f aca="true" t="shared" si="0" ref="H8:H13">SUM(F8:G8)</f>
        <v>6050</v>
      </c>
      <c r="I8" s="63">
        <v>1143</v>
      </c>
      <c r="J8" s="64">
        <v>1261</v>
      </c>
      <c r="K8" s="65">
        <f>SUM(I8:J8)</f>
        <v>2404</v>
      </c>
      <c r="L8" s="57">
        <f aca="true" t="shared" si="1" ref="L8:N9">(F8-C8)/C8</f>
        <v>0.3246753246753247</v>
      </c>
      <c r="M8" s="26">
        <f t="shared" si="1"/>
        <v>0.05555555555555555</v>
      </c>
      <c r="N8" s="58">
        <f t="shared" si="1"/>
        <v>0.2736842105263158</v>
      </c>
      <c r="O8" s="36" t="s">
        <v>11</v>
      </c>
      <c r="Q8" s="70"/>
    </row>
    <row r="9" spans="1:17" ht="33.75" customHeight="1">
      <c r="A9" s="115"/>
      <c r="B9" s="34" t="s">
        <v>25</v>
      </c>
      <c r="C9" s="44">
        <v>4350</v>
      </c>
      <c r="D9" s="31">
        <v>800</v>
      </c>
      <c r="E9" s="45">
        <f aca="true" t="shared" si="2" ref="E9:E14">SUM(C9:D9)</f>
        <v>5150</v>
      </c>
      <c r="F9" s="44">
        <f>'[1]Sheet1'!$C$97</f>
        <v>4050</v>
      </c>
      <c r="G9" s="31">
        <f>'[1]Sheet1'!$C$69</f>
        <v>1050</v>
      </c>
      <c r="H9" s="45">
        <f t="shared" si="0"/>
        <v>5100</v>
      </c>
      <c r="I9" s="66">
        <v>83</v>
      </c>
      <c r="J9" s="67">
        <v>0</v>
      </c>
      <c r="K9" s="68">
        <f>SUM(I9:J9)</f>
        <v>83</v>
      </c>
      <c r="L9" s="59">
        <f t="shared" si="1"/>
        <v>-0.06896551724137931</v>
      </c>
      <c r="M9" s="28">
        <f t="shared" si="1"/>
        <v>0.3125</v>
      </c>
      <c r="N9" s="60">
        <f t="shared" si="1"/>
        <v>-0.009708737864077669</v>
      </c>
      <c r="O9" s="37" t="s">
        <v>12</v>
      </c>
      <c r="Q9" s="70"/>
    </row>
    <row r="10" spans="1:17" ht="33.75" customHeight="1">
      <c r="A10" s="115"/>
      <c r="B10" s="34" t="s">
        <v>26</v>
      </c>
      <c r="C10" s="44">
        <v>9282</v>
      </c>
      <c r="D10" s="31">
        <v>3400</v>
      </c>
      <c r="E10" s="45">
        <f t="shared" si="2"/>
        <v>12682</v>
      </c>
      <c r="F10" s="44">
        <f>'[1]Sheet1'!$D$97</f>
        <v>8800</v>
      </c>
      <c r="G10" s="31">
        <f>'[1]Sheet1'!$D$69</f>
        <v>2200</v>
      </c>
      <c r="H10" s="45">
        <f t="shared" si="0"/>
        <v>11000</v>
      </c>
      <c r="I10" s="66">
        <v>413</v>
      </c>
      <c r="J10" s="67">
        <v>557</v>
      </c>
      <c r="K10" s="68">
        <f>SUM(I10:J10)</f>
        <v>970</v>
      </c>
      <c r="L10" s="59">
        <f aca="true" t="shared" si="3" ref="L10:L19">(F10-C10)/C10</f>
        <v>-0.05192846369316958</v>
      </c>
      <c r="M10" s="28">
        <f aca="true" t="shared" si="4" ref="M10:M19">(G10-D10)/D10</f>
        <v>-0.35294117647058826</v>
      </c>
      <c r="N10" s="60">
        <f aca="true" t="shared" si="5" ref="N10:N19">(H10-E10)/E10</f>
        <v>-0.13262892288282604</v>
      </c>
      <c r="O10" s="37" t="s">
        <v>13</v>
      </c>
      <c r="Q10" s="70"/>
    </row>
    <row r="11" spans="1:17" ht="35.25" customHeight="1">
      <c r="A11" s="115"/>
      <c r="B11" s="34" t="s">
        <v>29</v>
      </c>
      <c r="C11" s="44">
        <v>10900</v>
      </c>
      <c r="D11" s="31">
        <v>5550</v>
      </c>
      <c r="E11" s="45">
        <f t="shared" si="2"/>
        <v>16450</v>
      </c>
      <c r="F11" s="44">
        <f>'[1]Sheet1'!$E$97</f>
        <v>14050</v>
      </c>
      <c r="G11" s="31">
        <f>'[1]Sheet1'!$E$69</f>
        <v>19450</v>
      </c>
      <c r="H11" s="45">
        <f t="shared" si="0"/>
        <v>33500</v>
      </c>
      <c r="I11" s="66"/>
      <c r="J11" s="67"/>
      <c r="K11" s="68">
        <f>SUM(I11:J11)</f>
        <v>0</v>
      </c>
      <c r="L11" s="59">
        <f t="shared" si="3"/>
        <v>0.2889908256880734</v>
      </c>
      <c r="M11" s="28">
        <f t="shared" si="4"/>
        <v>2.5045045045045047</v>
      </c>
      <c r="N11" s="60">
        <f t="shared" si="5"/>
        <v>1.0364741641337385</v>
      </c>
      <c r="O11" s="37" t="s">
        <v>14</v>
      </c>
      <c r="Q11" s="70"/>
    </row>
    <row r="12" spans="1:17" ht="33" customHeight="1">
      <c r="A12" s="115"/>
      <c r="B12" s="34" t="s">
        <v>31</v>
      </c>
      <c r="C12" s="44">
        <v>9650</v>
      </c>
      <c r="D12" s="31">
        <v>6000</v>
      </c>
      <c r="E12" s="45">
        <f t="shared" si="2"/>
        <v>15650</v>
      </c>
      <c r="F12" s="44">
        <f>'[1]Sheet1'!$F$97</f>
        <v>9448</v>
      </c>
      <c r="G12" s="31">
        <f>'[1]Sheet1'!$F$69</f>
        <v>6854</v>
      </c>
      <c r="H12" s="45">
        <f t="shared" si="0"/>
        <v>16302</v>
      </c>
      <c r="I12" s="48"/>
      <c r="J12" s="29"/>
      <c r="K12" s="54"/>
      <c r="L12" s="59">
        <f t="shared" si="3"/>
        <v>-0.020932642487046633</v>
      </c>
      <c r="M12" s="28">
        <f t="shared" si="4"/>
        <v>0.14233333333333334</v>
      </c>
      <c r="N12" s="60">
        <f t="shared" si="5"/>
        <v>0.04166134185303515</v>
      </c>
      <c r="O12" s="37" t="s">
        <v>15</v>
      </c>
      <c r="Q12" s="70"/>
    </row>
    <row r="13" spans="1:17" ht="39" customHeight="1">
      <c r="A13" s="115"/>
      <c r="B13" s="34" t="s">
        <v>32</v>
      </c>
      <c r="C13" s="44">
        <v>4950</v>
      </c>
      <c r="D13" s="31">
        <v>4600</v>
      </c>
      <c r="E13" s="45">
        <f t="shared" si="2"/>
        <v>9550</v>
      </c>
      <c r="F13" s="44">
        <f>'[1]Sheet1'!$G$97</f>
        <v>5112</v>
      </c>
      <c r="G13" s="31">
        <f>'[1]Sheet1'!$G$69</f>
        <v>4288</v>
      </c>
      <c r="H13" s="45">
        <f t="shared" si="0"/>
        <v>9400</v>
      </c>
      <c r="I13" s="48"/>
      <c r="J13" s="29"/>
      <c r="K13" s="54"/>
      <c r="L13" s="59">
        <f t="shared" si="3"/>
        <v>0.03272727272727273</v>
      </c>
      <c r="M13" s="28">
        <f t="shared" si="4"/>
        <v>-0.06782608695652174</v>
      </c>
      <c r="N13" s="60">
        <f t="shared" si="5"/>
        <v>-0.015706806282722512</v>
      </c>
      <c r="O13" s="37" t="s">
        <v>16</v>
      </c>
      <c r="Q13" s="70"/>
    </row>
    <row r="14" spans="1:17" ht="30.75" customHeight="1">
      <c r="A14" s="115"/>
      <c r="B14" s="34" t="s">
        <v>33</v>
      </c>
      <c r="C14" s="44">
        <v>6120</v>
      </c>
      <c r="D14" s="31">
        <v>7230</v>
      </c>
      <c r="E14" s="45">
        <f t="shared" si="2"/>
        <v>13350</v>
      </c>
      <c r="F14" s="44">
        <f>'[1]Sheet1'!$H$97</f>
        <v>5989</v>
      </c>
      <c r="G14" s="31">
        <f>'[1]Sheet1'!$H$69</f>
        <v>6661</v>
      </c>
      <c r="H14" s="45">
        <f aca="true" t="shared" si="6" ref="H14:H19">SUM(F14:G14)</f>
        <v>12650</v>
      </c>
      <c r="I14" s="48"/>
      <c r="J14" s="29"/>
      <c r="K14" s="54"/>
      <c r="L14" s="59">
        <f t="shared" si="3"/>
        <v>-0.021405228758169935</v>
      </c>
      <c r="M14" s="28">
        <f t="shared" si="4"/>
        <v>-0.07869986168741355</v>
      </c>
      <c r="N14" s="60">
        <f t="shared" si="5"/>
        <v>-0.052434456928838954</v>
      </c>
      <c r="O14" s="37" t="s">
        <v>17</v>
      </c>
      <c r="Q14" s="70"/>
    </row>
    <row r="15" spans="1:17" ht="21.75" customHeight="1">
      <c r="A15" s="115"/>
      <c r="B15" s="34" t="s">
        <v>34</v>
      </c>
      <c r="C15" s="44">
        <v>11448</v>
      </c>
      <c r="D15" s="31">
        <v>7853</v>
      </c>
      <c r="E15" s="45">
        <f aca="true" t="shared" si="7" ref="E15:E20">SUM(C15:D15)</f>
        <v>19301</v>
      </c>
      <c r="F15" s="44">
        <f>'[1]Sheet1'!$I$97</f>
        <v>8683</v>
      </c>
      <c r="G15" s="31">
        <f>'[1]Sheet1'!$I$69</f>
        <v>6817</v>
      </c>
      <c r="H15" s="45">
        <f>SUM(F15:G15)</f>
        <v>15500</v>
      </c>
      <c r="I15" s="48"/>
      <c r="J15" s="29"/>
      <c r="K15" s="54"/>
      <c r="L15" s="59">
        <f t="shared" si="3"/>
        <v>-0.2415269042627533</v>
      </c>
      <c r="M15" s="28">
        <f t="shared" si="4"/>
        <v>-0.13192410543741245</v>
      </c>
      <c r="N15" s="60">
        <f t="shared" si="5"/>
        <v>-0.1969328014092534</v>
      </c>
      <c r="O15" s="37" t="s">
        <v>39</v>
      </c>
      <c r="Q15" s="70"/>
    </row>
    <row r="16" spans="1:17" ht="21.75" customHeight="1">
      <c r="A16" s="115"/>
      <c r="B16" s="34" t="s">
        <v>35</v>
      </c>
      <c r="C16" s="44">
        <v>7648</v>
      </c>
      <c r="D16" s="31">
        <v>702</v>
      </c>
      <c r="E16" s="45">
        <f t="shared" si="7"/>
        <v>8350</v>
      </c>
      <c r="F16" s="44">
        <f>'[1]Sheet1'!$J$97</f>
        <v>7177</v>
      </c>
      <c r="G16" s="31">
        <f>'[1]Sheet1'!$J$69</f>
        <v>3173</v>
      </c>
      <c r="H16" s="45">
        <f t="shared" si="6"/>
        <v>10350</v>
      </c>
      <c r="I16" s="47"/>
      <c r="J16" s="27"/>
      <c r="K16" s="53"/>
      <c r="L16" s="59">
        <f t="shared" si="3"/>
        <v>-0.061584728033472806</v>
      </c>
      <c r="M16" s="28">
        <f t="shared" si="4"/>
        <v>3.5199430199430197</v>
      </c>
      <c r="N16" s="60">
        <f t="shared" si="5"/>
        <v>0.23952095808383234</v>
      </c>
      <c r="O16" s="37" t="s">
        <v>40</v>
      </c>
      <c r="Q16" s="70"/>
    </row>
    <row r="17" spans="1:17" ht="21.75" customHeight="1">
      <c r="A17" s="115"/>
      <c r="B17" s="34" t="s">
        <v>36</v>
      </c>
      <c r="C17" s="44">
        <v>14050</v>
      </c>
      <c r="D17" s="31">
        <v>4450</v>
      </c>
      <c r="E17" s="45">
        <f t="shared" si="7"/>
        <v>18500</v>
      </c>
      <c r="F17" s="44">
        <f>'[1]Sheet1'!$K$97</f>
        <v>14600</v>
      </c>
      <c r="G17" s="31">
        <f>'[1]Sheet1'!$K$69</f>
        <v>3000</v>
      </c>
      <c r="H17" s="45">
        <f t="shared" si="6"/>
        <v>17600</v>
      </c>
      <c r="I17" s="48"/>
      <c r="J17" s="29"/>
      <c r="K17" s="54"/>
      <c r="L17" s="59">
        <f t="shared" si="3"/>
        <v>0.03914590747330961</v>
      </c>
      <c r="M17" s="28">
        <f t="shared" si="4"/>
        <v>-0.3258426966292135</v>
      </c>
      <c r="N17" s="60">
        <f t="shared" si="5"/>
        <v>-0.04864864864864865</v>
      </c>
      <c r="O17" s="37" t="s">
        <v>41</v>
      </c>
      <c r="Q17" s="70"/>
    </row>
    <row r="18" spans="1:17" ht="21.75" customHeight="1">
      <c r="A18" s="115"/>
      <c r="B18" s="34" t="s">
        <v>37</v>
      </c>
      <c r="C18" s="44">
        <v>9250</v>
      </c>
      <c r="D18" s="31">
        <v>1900</v>
      </c>
      <c r="E18" s="45">
        <f t="shared" si="7"/>
        <v>11150</v>
      </c>
      <c r="F18" s="44">
        <f>'[1]Sheet1'!$L$97</f>
        <v>8225</v>
      </c>
      <c r="G18" s="31">
        <f>'[1]Sheet1'!$L$69</f>
        <v>1250</v>
      </c>
      <c r="H18" s="45">
        <f t="shared" si="6"/>
        <v>9475</v>
      </c>
      <c r="I18" s="49"/>
      <c r="J18" s="32"/>
      <c r="K18" s="55"/>
      <c r="L18" s="59">
        <f t="shared" si="3"/>
        <v>-0.11081081081081082</v>
      </c>
      <c r="M18" s="28">
        <f t="shared" si="4"/>
        <v>-0.34210526315789475</v>
      </c>
      <c r="N18" s="60">
        <f t="shared" si="5"/>
        <v>-0.15022421524663676</v>
      </c>
      <c r="O18" s="37" t="s">
        <v>42</v>
      </c>
      <c r="Q18" s="70"/>
    </row>
    <row r="19" spans="1:17" ht="21.75" customHeight="1" thickBot="1">
      <c r="A19" s="115"/>
      <c r="B19" s="34" t="s">
        <v>38</v>
      </c>
      <c r="C19" s="44">
        <v>5286</v>
      </c>
      <c r="D19" s="31">
        <v>1700</v>
      </c>
      <c r="E19" s="45">
        <f t="shared" si="7"/>
        <v>6986</v>
      </c>
      <c r="F19" s="44">
        <f>'[1]Sheet1'!$M$97</f>
        <v>7167</v>
      </c>
      <c r="G19" s="31">
        <f>'[1]Sheet1'!$M$69</f>
        <v>2450</v>
      </c>
      <c r="H19" s="45">
        <f t="shared" si="6"/>
        <v>9617</v>
      </c>
      <c r="I19" s="50"/>
      <c r="J19" s="22"/>
      <c r="K19" s="23"/>
      <c r="L19" s="59">
        <f t="shared" si="3"/>
        <v>0.35584562996594776</v>
      </c>
      <c r="M19" s="28">
        <f t="shared" si="4"/>
        <v>0.4411764705882353</v>
      </c>
      <c r="N19" s="60">
        <f t="shared" si="5"/>
        <v>0.3766103635843115</v>
      </c>
      <c r="O19" s="37" t="s">
        <v>43</v>
      </c>
      <c r="Q19" s="70"/>
    </row>
    <row r="20" spans="1:17" ht="46.5" customHeight="1" thickBot="1">
      <c r="A20" s="115"/>
      <c r="B20" s="35" t="s">
        <v>30</v>
      </c>
      <c r="C20" s="84">
        <f>SUM(C8:C19)</f>
        <v>96784</v>
      </c>
      <c r="D20" s="84">
        <f>SUM(D8:D19)</f>
        <v>45085</v>
      </c>
      <c r="E20" s="85">
        <f t="shared" si="7"/>
        <v>141869</v>
      </c>
      <c r="F20" s="84">
        <f>SUM(F8:F19)</f>
        <v>98401</v>
      </c>
      <c r="G20" s="84">
        <f>SUM(G8:G19)</f>
        <v>58143</v>
      </c>
      <c r="H20" s="85">
        <f>SUM(F20:G20)</f>
        <v>156544</v>
      </c>
      <c r="I20" s="51">
        <f>SUM(I8:I11)</f>
        <v>1639</v>
      </c>
      <c r="J20" s="24">
        <f>SUM(J8:J11)</f>
        <v>1818</v>
      </c>
      <c r="K20" s="56">
        <f>SUM(K8:K11)</f>
        <v>3457</v>
      </c>
      <c r="L20" s="61">
        <f>(F20-C20)/C20</f>
        <v>0.016707306992891385</v>
      </c>
      <c r="M20" s="25">
        <f>(G20-D20)/D20</f>
        <v>0.2896306975712543</v>
      </c>
      <c r="N20" s="62">
        <f>(H20-E20)/E20</f>
        <v>0.10344049792414128</v>
      </c>
      <c r="O20" s="38" t="s">
        <v>27</v>
      </c>
      <c r="Q20" s="70"/>
    </row>
    <row r="21" spans="1:15" ht="12.75">
      <c r="A21" s="115"/>
      <c r="B21" s="116" t="s">
        <v>49</v>
      </c>
      <c r="C21" s="116"/>
      <c r="D21" s="116"/>
      <c r="F21" s="81"/>
      <c r="H21" s="81"/>
      <c r="M21" s="117" t="s">
        <v>50</v>
      </c>
      <c r="N21" s="117"/>
      <c r="O21" s="117"/>
    </row>
    <row r="22" spans="1:15" ht="12.75">
      <c r="A22" s="115"/>
      <c r="F22" s="81"/>
      <c r="O22" s="72"/>
    </row>
    <row r="23" spans="1:15" ht="12.75">
      <c r="A23" s="115"/>
      <c r="O23" s="72"/>
    </row>
    <row r="24" spans="1:15" ht="12.75">
      <c r="A24" s="115"/>
      <c r="G24" s="81"/>
      <c r="O24" s="72"/>
    </row>
    <row r="25" spans="1:15" ht="12.75">
      <c r="A25" s="115"/>
      <c r="O25" s="72"/>
    </row>
    <row r="26" spans="1:15" ht="12.75">
      <c r="A26" s="115"/>
      <c r="O26" s="72"/>
    </row>
    <row r="27" spans="1:15" ht="15.75">
      <c r="A27" s="115"/>
      <c r="F27" s="82"/>
      <c r="O27" s="72"/>
    </row>
    <row r="28" spans="1:15" ht="15.75">
      <c r="A28" s="115"/>
      <c r="F28" s="82"/>
      <c r="O28" s="72"/>
    </row>
    <row r="29" spans="1:15" ht="15.75">
      <c r="A29" s="115"/>
      <c r="F29" s="82"/>
      <c r="O29" s="72"/>
    </row>
    <row r="30" spans="1:15" ht="15.75">
      <c r="A30" s="115"/>
      <c r="F30" s="82"/>
      <c r="O30" s="72"/>
    </row>
    <row r="31" spans="1:6" ht="15.75">
      <c r="A31" s="115"/>
      <c r="F31" s="83"/>
    </row>
    <row r="32" ht="12.75">
      <c r="A32" s="115"/>
    </row>
  </sheetData>
  <sheetProtection formatCells="0" formatColumns="0" formatRows="0" insertColumns="0" insertRows="0" insertHyperlinks="0" deleteColumns="0" deleteRows="0" sort="0" autoFilter="0" pivotTables="0"/>
  <mergeCells count="13">
    <mergeCell ref="A1:A32"/>
    <mergeCell ref="B21:D21"/>
    <mergeCell ref="M21:O21"/>
    <mergeCell ref="O4:O7"/>
    <mergeCell ref="C4:E5"/>
    <mergeCell ref="B1:O1"/>
    <mergeCell ref="B2:O2"/>
    <mergeCell ref="B4:B7"/>
    <mergeCell ref="I4:K4"/>
    <mergeCell ref="I5:K5"/>
    <mergeCell ref="L4:N4"/>
    <mergeCell ref="L5:N5"/>
    <mergeCell ref="F4:H5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2009-05-25T10:11:22Z</cp:lastPrinted>
  <dcterms:created xsi:type="dcterms:W3CDTF">2003-07-07T10:02:20Z</dcterms:created>
  <dcterms:modified xsi:type="dcterms:W3CDTF">2010-02-11T06:57:00Z</dcterms:modified>
  <cp:category/>
  <cp:version/>
  <cp:contentType/>
  <cp:contentStatus/>
</cp:coreProperties>
</file>