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70" windowHeight="10095" activeTab="1"/>
  </bookViews>
  <sheets>
    <sheet name="جرش" sheetId="1" r:id="rId1"/>
    <sheet name="jarash" sheetId="2" r:id="rId2"/>
    <sheet name="Compatibility Report" sheetId="3" r:id="rId3"/>
  </sheets>
  <definedNames>
    <definedName name="_xlnm.Print_Area" localSheetId="1">'jarash'!$B$1:$M$22</definedName>
  </definedNames>
  <calcPr fullCalcOnLoad="1"/>
</workbook>
</file>

<file path=xl/sharedStrings.xml><?xml version="1.0" encoding="utf-8"?>
<sst xmlns="http://schemas.openxmlformats.org/spreadsheetml/2006/main" count="57" uniqueCount="47">
  <si>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</si>
  <si>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</si>
  <si>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</si>
  <si>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</si>
  <si>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</si>
  <si>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</si>
  <si>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</si>
  <si>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</si>
  <si>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</si>
  <si>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</si>
  <si>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</si>
  <si>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 xml:space="preserve">التغير النسبي  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</si>
  <si>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</si>
  <si>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</si>
  <si>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</si>
  <si>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</si>
  <si>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</si>
  <si>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</si>
  <si>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</si>
  <si>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</si>
  <si>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</si>
  <si>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</si>
  <si>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</si>
  <si>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</si>
  <si>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</si>
  <si>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</si>
  <si>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</si>
  <si>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</si>
  <si>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</si>
  <si>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</si>
  <si>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</si>
  <si>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</si>
  <si>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</si>
  <si>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</si>
  <si>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</si>
  <si>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</si>
  <si>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 عدد زوار مدينة جرش الشهري حسب  الجنسية 2020 - 2021*           </t>
  </si>
  <si>
    <t xml:space="preserve"> Monthly Number of Visitors to Jarash by Nationality, 2020 -2021*</t>
  </si>
  <si>
    <t>Relative Change 20/21</t>
  </si>
  <si>
    <t>Compatibility Report for 5.4-Jarash 2021.xls</t>
  </si>
  <si>
    <t>Run on 12/20/2021 9:48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</si>
  <si>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</si>
  <si>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</si>
  <si>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</si>
  <si>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</si>
  <si>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>Some formatting on charts in this workbook is not supported in earlier versions of Excel and will not be displayed.</t>
  </si>
  <si>
    <t>Excel 97-2003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</si>
</sst>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readingOrder="2"/>
    </xf>
    <xf numFmtId="0" fontId="6" fillId="33" borderId="0" xfId="0" applyFont="1" applyFill="1" applyBorder="1" applyAlignment="1">
      <alignment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208" fontId="8" fillId="33" borderId="18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3" fontId="10" fillId="37" borderId="23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0" fontId="8" fillId="34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208" fontId="10" fillId="37" borderId="23" xfId="0" applyNumberFormat="1" applyFont="1" applyFill="1" applyBorder="1" applyAlignment="1">
      <alignment horizontal="center" vertical="center"/>
    </xf>
    <xf numFmtId="208" fontId="10" fillId="37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3" fontId="8" fillId="38" borderId="21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عدد زوار مدينة جرش الشهري حسب الجنسية لعام 2021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jarash!$F$4:$F$6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jarash!$B$7:$B$20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jarash!$F$7:$F$20</c:f>
              <c:numCache>
                <c:ptCount val="14"/>
                <c:pt idx="1">
                  <c:v>150</c:v>
                </c:pt>
                <c:pt idx="2">
                  <c:v>250</c:v>
                </c:pt>
                <c:pt idx="3">
                  <c:v>400</c:v>
                </c:pt>
                <c:pt idx="4">
                  <c:v>550</c:v>
                </c:pt>
                <c:pt idx="5">
                  <c:v>800</c:v>
                </c:pt>
                <c:pt idx="6">
                  <c:v>900</c:v>
                </c:pt>
                <c:pt idx="7">
                  <c:v>1200</c:v>
                </c:pt>
                <c:pt idx="8">
                  <c:v>3871</c:v>
                </c:pt>
                <c:pt idx="9">
                  <c:v>5528</c:v>
                </c:pt>
                <c:pt idx="10">
                  <c:v>13980</c:v>
                </c:pt>
                <c:pt idx="11">
                  <c:v>14651</c:v>
                </c:pt>
                <c:pt idx="12">
                  <c:v>7620</c:v>
                </c:pt>
                <c:pt idx="13">
                  <c:v>49900</c:v>
                </c:pt>
              </c:numCache>
            </c:numRef>
          </c:val>
        </c:ser>
        <c:ser>
          <c:idx val="1"/>
          <c:order val="1"/>
          <c:tx>
            <c:strRef>
              <c:f>jarash!$G$4:$G$6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jarash!$B$7:$B$20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jarash!$G$7:$G$20</c:f>
              <c:numCache>
                <c:ptCount val="14"/>
                <c:pt idx="1">
                  <c:v>3000</c:v>
                </c:pt>
                <c:pt idx="2">
                  <c:v>4700</c:v>
                </c:pt>
                <c:pt idx="3">
                  <c:v>3750</c:v>
                </c:pt>
                <c:pt idx="4">
                  <c:v>2150</c:v>
                </c:pt>
                <c:pt idx="5">
                  <c:v>5450</c:v>
                </c:pt>
                <c:pt idx="6">
                  <c:v>6800</c:v>
                </c:pt>
                <c:pt idx="7">
                  <c:v>8200</c:v>
                </c:pt>
                <c:pt idx="8">
                  <c:v>9950</c:v>
                </c:pt>
                <c:pt idx="9">
                  <c:v>5100</c:v>
                </c:pt>
                <c:pt idx="10">
                  <c:v>5450</c:v>
                </c:pt>
                <c:pt idx="11">
                  <c:v>4315</c:v>
                </c:pt>
                <c:pt idx="12">
                  <c:v>3072</c:v>
                </c:pt>
                <c:pt idx="13">
                  <c:v>61937</c:v>
                </c:pt>
              </c:numCache>
            </c:numRef>
          </c:val>
        </c:ser>
        <c:ser>
          <c:idx val="2"/>
          <c:order val="2"/>
          <c:tx>
            <c:strRef>
              <c:f>jarash!$H$4:$H$6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jarash!$B$7:$B$20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jarash!$H$7:$H$20</c:f>
              <c:numCache>
                <c:ptCount val="14"/>
                <c:pt idx="1">
                  <c:v>3150</c:v>
                </c:pt>
                <c:pt idx="2">
                  <c:v>4950</c:v>
                </c:pt>
                <c:pt idx="3">
                  <c:v>4150</c:v>
                </c:pt>
                <c:pt idx="4">
                  <c:v>2700</c:v>
                </c:pt>
                <c:pt idx="5">
                  <c:v>6250</c:v>
                </c:pt>
                <c:pt idx="6">
                  <c:v>7700</c:v>
                </c:pt>
                <c:pt idx="7">
                  <c:v>9400</c:v>
                </c:pt>
                <c:pt idx="8">
                  <c:v>13821</c:v>
                </c:pt>
                <c:pt idx="9">
                  <c:v>10628</c:v>
                </c:pt>
                <c:pt idx="10">
                  <c:v>19430</c:v>
                </c:pt>
                <c:pt idx="11">
                  <c:v>18966</c:v>
                </c:pt>
                <c:pt idx="12">
                  <c:v>10692</c:v>
                </c:pt>
                <c:pt idx="13">
                  <c:v>111837</c:v>
                </c:pt>
              </c:numCache>
            </c:numRef>
          </c:val>
        </c:ser>
        <c:overlap val="-27"/>
        <c:gapWidth val="219"/>
        <c:axId val="57572232"/>
        <c:axId val="48388041"/>
      </c:barChart>
      <c:catAx>
        <c:axId val="57572232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575722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rightToLeft="1" tabSelected="1" zoomScalePageLayoutView="0" workbookViewId="0" topLeftCell="B1">
      <selection activeCell="Q14" sqref="Q14"/>
    </sheetView>
  </sheetViews>
  <sheetFormatPr defaultColWidth="9.140625" defaultRowHeight="25.5" customHeight="1"/>
  <cols>
    <col min="1" max="1" width="19.57421875" style="1" customWidth="1"/>
    <col min="2" max="2" width="11.421875" style="3" customWidth="1"/>
    <col min="3" max="3" width="11.57421875" style="3" customWidth="1"/>
    <col min="4" max="7" width="9.28125" style="3" bestFit="1" customWidth="1"/>
    <col min="8" max="8" width="10.57421875" style="3" bestFit="1" customWidth="1"/>
    <col min="9" max="9" width="9.28125" style="1" customWidth="1"/>
    <col min="10" max="10" width="9.7109375" style="1" bestFit="1" customWidth="1"/>
    <col min="11" max="11" width="9.28125" style="1" bestFit="1" customWidth="1"/>
    <col min="12" max="12" width="12.00390625" style="3" customWidth="1"/>
    <col min="13" max="14" width="9.140625" style="3" customWidth="1"/>
    <col min="15" max="15" width="0" style="2" hidden="1" customWidth="1"/>
    <col min="16" max="16" width="0" style="1" hidden="1" customWidth="1"/>
    <col min="17" max="17" width="9.140625" style="4" customWidth="1"/>
    <col min="18" max="16384" width="9.140625" style="1" customWidth="1"/>
  </cols>
  <sheetData>
    <row r="1" spans="2:15" s="11" customFormat="1" ht="24" customHeight="1">
      <c r="B1" s="66" t="s">
        <v>36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2"/>
      <c r="O1" s="12"/>
    </row>
    <row r="2" spans="2:15" s="6" customFormat="1" ht="25.5" customHeight="1" hidden="1">
      <c r="B2" s="66" t="s">
        <v>37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12"/>
      <c r="N2" s="12"/>
      <c r="O2" s="12"/>
    </row>
    <row r="3" spans="2:15" s="6" customFormat="1" ht="25.5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5"/>
      <c r="N3" s="5"/>
      <c r="O3" s="7"/>
    </row>
    <row r="4" spans="2:26" s="2" customFormat="1" ht="25.5" customHeight="1">
      <c r="B4" s="59" t="s">
        <v>0</v>
      </c>
      <c r="C4" s="68">
        <v>2020</v>
      </c>
      <c r="D4" s="69"/>
      <c r="E4" s="70"/>
      <c r="F4" s="68">
        <v>2021</v>
      </c>
      <c r="G4" s="69"/>
      <c r="H4" s="70"/>
      <c r="I4" s="69" t="s">
        <v>11</v>
      </c>
      <c r="J4" s="69"/>
      <c r="K4" s="70"/>
      <c r="L4" s="59" t="s">
        <v>2</v>
      </c>
      <c r="S4" s="10"/>
      <c r="Z4" s="1"/>
    </row>
    <row r="5" spans="2:12" s="3" customFormat="1" ht="20.25" customHeight="1" thickBot="1">
      <c r="B5" s="60"/>
      <c r="C5" s="71"/>
      <c r="D5" s="72"/>
      <c r="E5" s="73"/>
      <c r="F5" s="71"/>
      <c r="G5" s="72"/>
      <c r="H5" s="73"/>
      <c r="I5" s="62" t="s">
        <v>38</v>
      </c>
      <c r="J5" s="62"/>
      <c r="K5" s="63"/>
      <c r="L5" s="60"/>
    </row>
    <row r="6" spans="2:12" s="3" customFormat="1" ht="25.5" customHeight="1">
      <c r="B6" s="60"/>
      <c r="C6" s="17" t="s">
        <v>6</v>
      </c>
      <c r="D6" s="21" t="s">
        <v>7</v>
      </c>
      <c r="E6" s="27" t="s">
        <v>8</v>
      </c>
      <c r="F6" s="20" t="s">
        <v>6</v>
      </c>
      <c r="G6" s="18" t="s">
        <v>7</v>
      </c>
      <c r="H6" s="19" t="s">
        <v>8</v>
      </c>
      <c r="I6" s="20" t="s">
        <v>6</v>
      </c>
      <c r="J6" s="18" t="s">
        <v>7</v>
      </c>
      <c r="K6" s="21" t="s">
        <v>8</v>
      </c>
      <c r="L6" s="60"/>
    </row>
    <row r="7" spans="2:17" ht="25.5" customHeight="1" thickBot="1">
      <c r="B7" s="61"/>
      <c r="C7" s="23" t="s">
        <v>4</v>
      </c>
      <c r="D7" s="25" t="s">
        <v>5</v>
      </c>
      <c r="E7" s="28" t="s">
        <v>1</v>
      </c>
      <c r="F7" s="26"/>
      <c r="G7" s="24"/>
      <c r="H7" s="22"/>
      <c r="I7" s="44" t="s">
        <v>4</v>
      </c>
      <c r="J7" s="13" t="s">
        <v>5</v>
      </c>
      <c r="K7" s="14" t="s">
        <v>1</v>
      </c>
      <c r="L7" s="61"/>
      <c r="M7" s="1"/>
      <c r="N7" s="1"/>
      <c r="O7" s="1"/>
      <c r="Q7" s="1"/>
    </row>
    <row r="8" spans="2:17" ht="27" customHeight="1">
      <c r="B8" s="36" t="s">
        <v>12</v>
      </c>
      <c r="C8" s="31">
        <v>22165</v>
      </c>
      <c r="D8" s="29">
        <v>2850</v>
      </c>
      <c r="E8" s="30">
        <v>25015</v>
      </c>
      <c r="F8" s="31">
        <v>150</v>
      </c>
      <c r="G8" s="29">
        <v>3000</v>
      </c>
      <c r="H8" s="30">
        <v>3150</v>
      </c>
      <c r="I8" s="35">
        <f aca="true" t="shared" si="0" ref="I8:I13">(F8-C8)/C8</f>
        <v>-0.9932325738777351</v>
      </c>
      <c r="J8" s="35">
        <f aca="true" t="shared" si="1" ref="J8:K10">(G8-D8)/D8</f>
        <v>0.05263157894736842</v>
      </c>
      <c r="K8" s="35">
        <f t="shared" si="1"/>
        <v>-0.8740755546671997</v>
      </c>
      <c r="L8" s="37" t="s">
        <v>13</v>
      </c>
      <c r="M8" s="1"/>
      <c r="N8" s="42"/>
      <c r="O8" s="1"/>
      <c r="Q8" s="1"/>
    </row>
    <row r="9" spans="2:17" ht="27" customHeight="1">
      <c r="B9" s="38" t="s">
        <v>14</v>
      </c>
      <c r="C9" s="34">
        <v>25983</v>
      </c>
      <c r="D9" s="32">
        <v>2350</v>
      </c>
      <c r="E9" s="33">
        <v>28333</v>
      </c>
      <c r="F9" s="34">
        <v>250</v>
      </c>
      <c r="G9" s="32">
        <v>4700</v>
      </c>
      <c r="H9" s="33">
        <f>SUM(F9,G9)</f>
        <v>4950</v>
      </c>
      <c r="I9" s="35">
        <f t="shared" si="0"/>
        <v>-0.9903783242889581</v>
      </c>
      <c r="J9" s="35">
        <f t="shared" si="1"/>
        <v>1</v>
      </c>
      <c r="K9" s="35">
        <f t="shared" si="1"/>
        <v>-0.825292062259556</v>
      </c>
      <c r="L9" s="39" t="s">
        <v>15</v>
      </c>
      <c r="M9" s="1"/>
      <c r="N9" s="1"/>
      <c r="O9" s="1"/>
      <c r="Q9" s="1"/>
    </row>
    <row r="10" spans="2:17" ht="27" customHeight="1">
      <c r="B10" s="38" t="s">
        <v>16</v>
      </c>
      <c r="C10" s="34">
        <v>9750</v>
      </c>
      <c r="D10" s="32">
        <v>2050</v>
      </c>
      <c r="E10" s="33">
        <v>11800</v>
      </c>
      <c r="F10" s="34">
        <v>400</v>
      </c>
      <c r="G10" s="32">
        <v>3750</v>
      </c>
      <c r="H10" s="33">
        <v>4150</v>
      </c>
      <c r="I10" s="35">
        <f t="shared" si="0"/>
        <v>-0.958974358974359</v>
      </c>
      <c r="J10" s="35">
        <f t="shared" si="1"/>
        <v>0.8292682926829268</v>
      </c>
      <c r="K10" s="35">
        <f t="shared" si="1"/>
        <v>-0.6483050847457628</v>
      </c>
      <c r="L10" s="39" t="s">
        <v>17</v>
      </c>
      <c r="M10" s="42"/>
      <c r="N10" s="1"/>
      <c r="O10" s="1"/>
      <c r="Q10" s="1"/>
    </row>
    <row r="11" spans="2:17" ht="27" customHeight="1">
      <c r="B11" s="38" t="s">
        <v>18</v>
      </c>
      <c r="C11" s="34">
        <v>0</v>
      </c>
      <c r="D11" s="32">
        <v>0</v>
      </c>
      <c r="E11" s="33">
        <v>0</v>
      </c>
      <c r="F11" s="34">
        <v>550</v>
      </c>
      <c r="G11" s="32">
        <v>2150</v>
      </c>
      <c r="H11" s="33">
        <f>SUM(F11,G11)</f>
        <v>2700</v>
      </c>
      <c r="I11" s="35" t="e">
        <f t="shared" si="0"/>
        <v>#DIV/0!</v>
      </c>
      <c r="J11" s="35" t="e">
        <f aca="true" t="shared" si="2" ref="J11:K13">(G11-D11)/D11</f>
        <v>#DIV/0!</v>
      </c>
      <c r="K11" s="35" t="e">
        <f t="shared" si="2"/>
        <v>#DIV/0!</v>
      </c>
      <c r="L11" s="39" t="s">
        <v>19</v>
      </c>
      <c r="M11" s="1"/>
      <c r="N11" s="1"/>
      <c r="O11" s="1"/>
      <c r="Q11" s="1"/>
    </row>
    <row r="12" spans="2:17" ht="27" customHeight="1">
      <c r="B12" s="38" t="s">
        <v>20</v>
      </c>
      <c r="C12" s="34">
        <v>0</v>
      </c>
      <c r="D12" s="32">
        <v>0</v>
      </c>
      <c r="E12" s="33">
        <v>0</v>
      </c>
      <c r="F12" s="34">
        <v>800</v>
      </c>
      <c r="G12" s="32">
        <v>5450</v>
      </c>
      <c r="H12" s="33">
        <v>6250</v>
      </c>
      <c r="I12" s="35" t="e">
        <f t="shared" si="0"/>
        <v>#DIV/0!</v>
      </c>
      <c r="J12" s="35" t="e">
        <f t="shared" si="2"/>
        <v>#DIV/0!</v>
      </c>
      <c r="K12" s="35" t="e">
        <f t="shared" si="2"/>
        <v>#DIV/0!</v>
      </c>
      <c r="L12" s="39" t="s">
        <v>21</v>
      </c>
      <c r="M12" s="1"/>
      <c r="N12" s="1"/>
      <c r="O12" s="1"/>
      <c r="Q12" s="1"/>
    </row>
    <row r="13" spans="2:17" ht="27" customHeight="1">
      <c r="B13" s="38" t="s">
        <v>22</v>
      </c>
      <c r="C13" s="34">
        <v>150</v>
      </c>
      <c r="D13" s="32">
        <v>2700</v>
      </c>
      <c r="E13" s="33">
        <v>2850</v>
      </c>
      <c r="F13" s="34">
        <v>900</v>
      </c>
      <c r="G13" s="32">
        <v>6800</v>
      </c>
      <c r="H13" s="33">
        <v>7700</v>
      </c>
      <c r="I13" s="35">
        <f t="shared" si="0"/>
        <v>5</v>
      </c>
      <c r="J13" s="35">
        <f t="shared" si="2"/>
        <v>1.5185185185185186</v>
      </c>
      <c r="K13" s="35">
        <f t="shared" si="2"/>
        <v>1.7017543859649122</v>
      </c>
      <c r="L13" s="39" t="s">
        <v>23</v>
      </c>
      <c r="M13" s="1"/>
      <c r="N13" s="1"/>
      <c r="O13" s="1"/>
      <c r="Q13" s="1"/>
    </row>
    <row r="14" spans="2:17" ht="27" customHeight="1">
      <c r="B14" s="38" t="s">
        <v>24</v>
      </c>
      <c r="C14" s="34">
        <v>100</v>
      </c>
      <c r="D14" s="32">
        <v>2800</v>
      </c>
      <c r="E14" s="33">
        <v>2900</v>
      </c>
      <c r="F14" s="34">
        <v>1200</v>
      </c>
      <c r="G14" s="32">
        <v>8200</v>
      </c>
      <c r="H14" s="33">
        <v>9400</v>
      </c>
      <c r="I14" s="35">
        <f aca="true" t="shared" si="3" ref="I14:I19">(F14-C14)/C14</f>
        <v>11</v>
      </c>
      <c r="J14" s="35">
        <f aca="true" t="shared" si="4" ref="J14:J20">(G14-D14)/D14</f>
        <v>1.9285714285714286</v>
      </c>
      <c r="K14" s="35">
        <f aca="true" t="shared" si="5" ref="K14:K20">(H14-E14)/E14</f>
        <v>2.2413793103448274</v>
      </c>
      <c r="L14" s="39" t="s">
        <v>25</v>
      </c>
      <c r="M14" s="1"/>
      <c r="N14" s="1"/>
      <c r="O14" s="1"/>
      <c r="Q14" s="1"/>
    </row>
    <row r="15" spans="2:17" ht="27" customHeight="1">
      <c r="B15" s="38" t="s">
        <v>26</v>
      </c>
      <c r="C15" s="34">
        <v>150</v>
      </c>
      <c r="D15" s="32">
        <v>3550</v>
      </c>
      <c r="E15" s="33">
        <v>3700</v>
      </c>
      <c r="F15" s="34">
        <f>H15-G15</f>
        <v>3871</v>
      </c>
      <c r="G15" s="32">
        <v>9950</v>
      </c>
      <c r="H15" s="33">
        <v>13821</v>
      </c>
      <c r="I15" s="35">
        <f t="shared" si="3"/>
        <v>24.80666666666667</v>
      </c>
      <c r="J15" s="35">
        <f t="shared" si="4"/>
        <v>1.8028169014084507</v>
      </c>
      <c r="K15" s="35">
        <f t="shared" si="5"/>
        <v>2.7354054054054053</v>
      </c>
      <c r="L15" s="39" t="s">
        <v>27</v>
      </c>
      <c r="M15" s="1"/>
      <c r="N15" s="1"/>
      <c r="O15" s="1"/>
      <c r="Q15" s="1"/>
    </row>
    <row r="16" spans="2:17" ht="27" customHeight="1">
      <c r="B16" s="38" t="s">
        <v>28</v>
      </c>
      <c r="C16" s="34">
        <v>50</v>
      </c>
      <c r="D16" s="32">
        <v>950</v>
      </c>
      <c r="E16" s="33">
        <v>1000</v>
      </c>
      <c r="F16" s="34">
        <v>5528</v>
      </c>
      <c r="G16" s="32">
        <v>5100</v>
      </c>
      <c r="H16" s="33">
        <f>SUM(F16:G16)</f>
        <v>10628</v>
      </c>
      <c r="I16" s="35">
        <f t="shared" si="3"/>
        <v>109.56</v>
      </c>
      <c r="J16" s="35">
        <f t="shared" si="4"/>
        <v>4.368421052631579</v>
      </c>
      <c r="K16" s="35">
        <f t="shared" si="5"/>
        <v>9.628</v>
      </c>
      <c r="L16" s="39" t="s">
        <v>29</v>
      </c>
      <c r="M16" s="1"/>
      <c r="N16" s="1"/>
      <c r="O16" s="1"/>
      <c r="Q16" s="1"/>
    </row>
    <row r="17" spans="2:17" ht="27" customHeight="1">
      <c r="B17" s="38" t="s">
        <v>30</v>
      </c>
      <c r="C17" s="34">
        <v>100</v>
      </c>
      <c r="D17" s="32">
        <v>1200</v>
      </c>
      <c r="E17" s="33">
        <v>1300</v>
      </c>
      <c r="F17" s="34">
        <v>13980</v>
      </c>
      <c r="G17" s="32">
        <v>5450</v>
      </c>
      <c r="H17" s="33">
        <f>SUM(F17:G17)</f>
        <v>19430</v>
      </c>
      <c r="I17" s="35">
        <f t="shared" si="3"/>
        <v>138.8</v>
      </c>
      <c r="J17" s="35">
        <f t="shared" si="4"/>
        <v>3.5416666666666665</v>
      </c>
      <c r="K17" s="35">
        <f t="shared" si="5"/>
        <v>13.946153846153846</v>
      </c>
      <c r="L17" s="39" t="s">
        <v>31</v>
      </c>
      <c r="M17" s="42"/>
      <c r="N17" s="1"/>
      <c r="O17" s="1"/>
      <c r="Q17" s="1"/>
    </row>
    <row r="18" spans="2:17" ht="27" customHeight="1">
      <c r="B18" s="38" t="s">
        <v>32</v>
      </c>
      <c r="C18" s="34">
        <v>100</v>
      </c>
      <c r="D18" s="32">
        <v>2200</v>
      </c>
      <c r="E18" s="33">
        <v>2300</v>
      </c>
      <c r="F18" s="56">
        <f>H18-G18</f>
        <v>14651</v>
      </c>
      <c r="G18" s="57">
        <v>4315</v>
      </c>
      <c r="H18" s="58">
        <v>18966</v>
      </c>
      <c r="I18" s="35">
        <f t="shared" si="3"/>
        <v>145.51</v>
      </c>
      <c r="J18" s="35">
        <f t="shared" si="4"/>
        <v>0.9613636363636363</v>
      </c>
      <c r="K18" s="35">
        <f t="shared" si="5"/>
        <v>7.246086956521739</v>
      </c>
      <c r="L18" s="39" t="s">
        <v>33</v>
      </c>
      <c r="M18" s="42"/>
      <c r="N18" s="1"/>
      <c r="O18" s="1"/>
      <c r="Q18" s="1"/>
    </row>
    <row r="19" spans="2:17" ht="27" customHeight="1" thickBot="1">
      <c r="B19" s="38" t="s">
        <v>34</v>
      </c>
      <c r="C19" s="34">
        <v>150</v>
      </c>
      <c r="D19" s="32">
        <v>2400</v>
      </c>
      <c r="E19" s="33">
        <v>2550</v>
      </c>
      <c r="F19" s="34">
        <f>H19-G19</f>
        <v>7620</v>
      </c>
      <c r="G19" s="32">
        <v>3072</v>
      </c>
      <c r="H19" s="33">
        <v>10692</v>
      </c>
      <c r="I19" s="35">
        <f t="shared" si="3"/>
        <v>49.8</v>
      </c>
      <c r="J19" s="35">
        <f t="shared" si="4"/>
        <v>0.28</v>
      </c>
      <c r="K19" s="35">
        <f t="shared" si="5"/>
        <v>3.192941176470588</v>
      </c>
      <c r="L19" s="39" t="s">
        <v>35</v>
      </c>
      <c r="M19" s="42"/>
      <c r="N19" s="1"/>
      <c r="O19" s="1"/>
      <c r="Q19" s="1"/>
    </row>
    <row r="20" spans="2:13" ht="27" customHeight="1" thickBot="1">
      <c r="B20" s="40" t="s">
        <v>3</v>
      </c>
      <c r="C20" s="41">
        <f aca="true" t="shared" si="6" ref="C20:H20">SUM(C8:C19)</f>
        <v>58698</v>
      </c>
      <c r="D20" s="41">
        <f t="shared" si="6"/>
        <v>23050</v>
      </c>
      <c r="E20" s="41">
        <f t="shared" si="6"/>
        <v>81748</v>
      </c>
      <c r="F20" s="41">
        <f t="shared" si="6"/>
        <v>49900</v>
      </c>
      <c r="G20" s="41">
        <f t="shared" si="6"/>
        <v>61937</v>
      </c>
      <c r="H20" s="41">
        <f t="shared" si="6"/>
        <v>111837</v>
      </c>
      <c r="I20" s="46">
        <f>(F20-C20)/C20</f>
        <v>-0.14988585641759514</v>
      </c>
      <c r="J20" s="46">
        <f t="shared" si="4"/>
        <v>1.6870715835140997</v>
      </c>
      <c r="K20" s="47">
        <f t="shared" si="5"/>
        <v>0.368070166854235</v>
      </c>
      <c r="L20" s="45" t="s">
        <v>1</v>
      </c>
      <c r="M20" s="16"/>
    </row>
    <row r="21" spans="2:13" ht="18.75" customHeight="1">
      <c r="B21" s="64" t="s">
        <v>10</v>
      </c>
      <c r="C21" s="64"/>
      <c r="D21" s="64"/>
      <c r="E21" s="8"/>
      <c r="F21" s="43"/>
      <c r="G21" s="43"/>
      <c r="H21" s="43"/>
      <c r="I21" s="9"/>
      <c r="J21" s="9"/>
      <c r="K21" s="65" t="s">
        <v>9</v>
      </c>
      <c r="L21" s="65"/>
      <c r="M21" s="65"/>
    </row>
    <row r="22" spans="2:12" ht="15" customHeight="1">
      <c r="B22" s="15"/>
      <c r="L22" s="1"/>
    </row>
    <row r="23" spans="6:12" ht="25.5" customHeight="1">
      <c r="F23" s="16"/>
      <c r="G23" s="16"/>
      <c r="H23" s="16"/>
      <c r="I23" s="16"/>
      <c r="J23" s="16"/>
      <c r="K23" s="16"/>
      <c r="L23" s="16"/>
    </row>
  </sheetData>
  <sheetProtection/>
  <mergeCells count="10">
    <mergeCell ref="L4:L7"/>
    <mergeCell ref="I5:K5"/>
    <mergeCell ref="B21:D21"/>
    <mergeCell ref="K21:M21"/>
    <mergeCell ref="B1:M1"/>
    <mergeCell ref="B2:L3"/>
    <mergeCell ref="B4:B7"/>
    <mergeCell ref="C4:E5"/>
    <mergeCell ref="F4:H5"/>
    <mergeCell ref="I4:K4"/>
  </mergeCells>
  <printOptions/>
  <pageMargins left="0.6299212598425197" right="1.220472440944882" top="0.7480314960629921" bottom="0.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rightToLeft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8" t="s">
        <v>39</v>
      </c>
      <c r="C1" s="48"/>
      <c r="D1" s="52"/>
      <c r="E1" s="52"/>
      <c r="F1" s="52"/>
    </row>
    <row r="2" spans="2:6" ht="12.75">
      <c r="B2" s="48" t="s">
        <v>40</v>
      </c>
      <c r="C2" s="48"/>
      <c r="D2" s="52"/>
      <c r="E2" s="52"/>
      <c r="F2" s="52"/>
    </row>
    <row r="3" spans="2:6" ht="12.75">
      <c r="B3" s="49"/>
      <c r="C3" s="49"/>
      <c r="D3" s="53"/>
      <c r="E3" s="53"/>
      <c r="F3" s="53"/>
    </row>
    <row r="4" spans="2:6" ht="25.5">
      <c r="B4" s="49" t="s">
        <v>41</v>
      </c>
      <c r="C4" s="49"/>
      <c r="D4" s="53"/>
      <c r="E4" s="53"/>
      <c r="F4" s="53"/>
    </row>
    <row r="5" spans="2:6" ht="12.75">
      <c r="B5" s="49"/>
      <c r="C5" s="49"/>
      <c r="D5" s="53"/>
      <c r="E5" s="53"/>
      <c r="F5" s="53"/>
    </row>
    <row r="6" spans="2:6" ht="25.5">
      <c r="B6" s="48" t="s">
        <v>42</v>
      </c>
      <c r="C6" s="48"/>
      <c r="D6" s="52"/>
      <c r="E6" s="52" t="s">
        <v>43</v>
      </c>
      <c r="F6" s="52" t="s">
        <v>44</v>
      </c>
    </row>
    <row r="7" spans="2:6" ht="13.5" thickBot="1">
      <c r="B7" s="49"/>
      <c r="C7" s="49"/>
      <c r="D7" s="53"/>
      <c r="E7" s="53"/>
      <c r="F7" s="53"/>
    </row>
    <row r="8" spans="2:6" ht="26.25" thickBot="1">
      <c r="B8" s="50" t="s">
        <v>45</v>
      </c>
      <c r="C8" s="51"/>
      <c r="D8" s="54"/>
      <c r="E8" s="54">
        <v>1</v>
      </c>
      <c r="F8" s="55" t="s">
        <v>46</v>
      </c>
    </row>
    <row r="9" spans="2:6" ht="12.75">
      <c r="B9" s="49"/>
      <c r="C9" s="49"/>
      <c r="D9" s="53"/>
      <c r="E9" s="53"/>
      <c r="F9" s="53"/>
    </row>
    <row r="10" spans="2:6" ht="12.75">
      <c r="B10" s="49"/>
      <c r="C10" s="49"/>
      <c r="D10" s="53"/>
      <c r="E10" s="53"/>
      <c r="F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2021-07-29T06:38:09Z</cp:lastPrinted>
  <dcterms:created xsi:type="dcterms:W3CDTF">2003-07-07T10:02:20Z</dcterms:created>
  <dcterms:modified xsi:type="dcterms:W3CDTF">2022-01-05T12:39:46Z</dcterms:modified>
  <cp:category/>
  <cp:version/>
  <cp:contentType/>
  <cp:contentStatus/>
</cp:coreProperties>
</file>