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45" yWindow="960" windowWidth="8460" windowHeight="8700" firstSheet="1" activeTab="1"/>
  </bookViews>
  <sheets>
    <sheet name="Sheet1" sheetId="1" r:id="rId1"/>
    <sheet name="jarash.2008-2009" sheetId="2" r:id="rId2"/>
  </sheets>
  <externalReferences>
    <externalReference r:id="rId5"/>
  </externalReferences>
  <definedNames>
    <definedName name="_xlnm.Print_Area" localSheetId="1">'jarash.2008-2009'!$A$1:$O$22</definedName>
    <definedName name="_xlnm.Print_Area" localSheetId="0">'Sheet1'!$A$1:$V$13</definedName>
  </definedNames>
  <calcPr fullCalcOnLoad="1"/>
</workbook>
</file>

<file path=xl/sharedStrings.xml><?xml version="1.0" encoding="utf-8"?>
<sst xmlns="http://schemas.openxmlformats.org/spreadsheetml/2006/main" count="95" uniqueCount="54">
  <si>
    <t>SITE</t>
  </si>
  <si>
    <t xml:space="preserve">    JERASH</t>
  </si>
  <si>
    <t>MADABA ( MAP)</t>
  </si>
  <si>
    <t>UMQAIS</t>
  </si>
  <si>
    <t>AJLOON</t>
  </si>
  <si>
    <t>RUM</t>
  </si>
  <si>
    <t>KARAK</t>
  </si>
  <si>
    <t>MONTH</t>
  </si>
  <si>
    <t>FOREIGN</t>
  </si>
  <si>
    <t>JORD.</t>
  </si>
  <si>
    <t>TOTAL</t>
  </si>
  <si>
    <t>January</t>
  </si>
  <si>
    <t>February</t>
  </si>
  <si>
    <t>March</t>
  </si>
  <si>
    <t>April</t>
  </si>
  <si>
    <t>May</t>
  </si>
  <si>
    <t>June</t>
  </si>
  <si>
    <t>July</t>
  </si>
  <si>
    <t>BAPTSIM</t>
  </si>
  <si>
    <t xml:space="preserve">  PETRA</t>
  </si>
  <si>
    <t>TOTAL 2004</t>
  </si>
  <si>
    <t>TOTAL  2003</t>
  </si>
  <si>
    <t>P.C. 04-03</t>
  </si>
  <si>
    <t>الشهر</t>
  </si>
  <si>
    <t>كانون ثاني</t>
  </si>
  <si>
    <t>شباط</t>
  </si>
  <si>
    <t>اذار</t>
  </si>
  <si>
    <t>Total</t>
  </si>
  <si>
    <t>Month</t>
  </si>
  <si>
    <t>نيسان</t>
  </si>
  <si>
    <t xml:space="preserve">المجموع </t>
  </si>
  <si>
    <t xml:space="preserve">ايار </t>
  </si>
  <si>
    <t>حزيران</t>
  </si>
  <si>
    <t>تموز</t>
  </si>
  <si>
    <t>اب</t>
  </si>
  <si>
    <t>ايلول</t>
  </si>
  <si>
    <t>تشرين اول</t>
  </si>
  <si>
    <t>تشرين ثاني</t>
  </si>
  <si>
    <t>كانون اول</t>
  </si>
  <si>
    <t>August</t>
  </si>
  <si>
    <t>September</t>
  </si>
  <si>
    <t>October</t>
  </si>
  <si>
    <t>November</t>
  </si>
  <si>
    <t>December</t>
  </si>
  <si>
    <t>Foreign</t>
  </si>
  <si>
    <t>Jordanian</t>
  </si>
  <si>
    <t>أجنبي</t>
  </si>
  <si>
    <t>أردني</t>
  </si>
  <si>
    <t>المجموع</t>
  </si>
  <si>
    <t>Source : Ministry of Tourism &amp; Antiquities</t>
  </si>
  <si>
    <t xml:space="preserve">التغير النسبي  </t>
  </si>
  <si>
    <t xml:space="preserve">جدول 4.5 عدد زوار مدينة جرش الشهري حسب الجنسية2008  - 2009 </t>
  </si>
  <si>
    <t>Relative Change 09/08</t>
  </si>
  <si>
    <t>Table 5.4 Monthly Number of Visitors to Jarash by Nationality, 2008 -2009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</si>
</sst>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.س.&quot;\ #,##0_-;&quot;ر.س.&quot;\ #,##0\-"/>
    <numFmt numFmtId="165" formatCode="&quot;ر.س.&quot;\ #,##0_-;[Red]&quot;ر.س.&quot;\ #,##0\-"/>
    <numFmt numFmtId="166" formatCode="&quot;ر.س.&quot;\ #,##0.00_-;&quot;ر.س.&quot;\ #,##0.00\-"/>
    <numFmt numFmtId="167" formatCode="&quot;ر.س.&quot;\ #,##0.00_-;[Red]&quot;ر.س.&quot;\ #,##0.00\-"/>
    <numFmt numFmtId="168" formatCode="_-&quot;ر.س.&quot;\ * #,##0_-;_-&quot;ر.س.&quot;\ * #,##0\-;_-&quot;ر.س.&quot;\ * &quot;-&quot;_-;_-@_-"/>
    <numFmt numFmtId="169" formatCode="_-* #,##0_-;_-* #,##0\-;_-* &quot;-&quot;_-;_-@_-"/>
    <numFmt numFmtId="170" formatCode="_-&quot;ر.س.&quot;\ * #,##0.00_-;_-&quot;ر.س.&quot;\ * #,##0.00\-;_-&quot;ر.س.&quot;\ * &quot;-&quot;??_-;_-@_-"/>
    <numFmt numFmtId="171" formatCode="_-* #,##0.00_-;_-* #,##0.00\-;_-* &quot;-&quot;??_-;_-@_-"/>
    <numFmt numFmtId="172" formatCode="&quot;د.ا.&quot;\ #,##0_-;&quot;د.ا.&quot;\ #,##0\-"/>
    <numFmt numFmtId="173" formatCode="&quot;د.ا.&quot;\ #,##0_-;[Red]&quot;د.ا.&quot;\ #,##0\-"/>
    <numFmt numFmtId="174" formatCode="&quot;د.ا.&quot;\ #,##0.00_-;&quot;د.ا.&quot;\ #,##0.00\-"/>
    <numFmt numFmtId="175" formatCode="&quot;د.ا.&quot;\ #,##0.00_-;[Red]&quot;د.ا.&quot;\ #,##0.00\-"/>
    <numFmt numFmtId="176" formatCode="_-&quot;د.ا.&quot;\ * #,##0_-;_-&quot;د.ا.&quot;\ * #,##0\-;_-&quot;د.ا.&quot;\ * &quot;-&quot;_-;_-@_-"/>
    <numFmt numFmtId="177" formatCode="_-&quot;د.ا.&quot;\ * #,##0.00_-;_-&quot;د.ا.&quot;\ * #,##0.00\-;_-&quot;د.ا.&quot;\ * &quot;-&quot;??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&quot;ر.س.&quot;#,##0_);\(&quot;ر.س.&quot;#,##0\)"/>
    <numFmt numFmtId="187" formatCode="&quot;ر.س.&quot;#,##0_);[Red]\(&quot;ر.س.&quot;#,##0\)"/>
    <numFmt numFmtId="188" formatCode="&quot;ر.س.&quot;#,##0.00_);\(&quot;ر.س.&quot;#,##0.00\)"/>
    <numFmt numFmtId="189" formatCode="&quot;ر.س.&quot;#,##0.00_);[Red]\(&quot;ر.س.&quot;#,##0.00\)"/>
    <numFmt numFmtId="190" formatCode="_(&quot;ر.س.&quot;* #,##0_);_(&quot;ر.س.&quot;* \(#,##0\);_(&quot;ر.س.&quot;* &quot;-&quot;_);_(@_)"/>
    <numFmt numFmtId="191" formatCode="_(&quot;ر.س.&quot;* #,##0.00_);_(&quot;ر.س.&quot;* \(#,##0.00\);_(&quot;ر.س.&quot;* &quot;-&quot;??_);_(@_)"/>
    <numFmt numFmtId="192" formatCode="dd:mm:yyyy"/>
    <numFmt numFmtId="193" formatCode="dd:mmm:yy"/>
    <numFmt numFmtId="194" formatCode="dd:mmm"/>
    <numFmt numFmtId="195" formatCode="mmm:yy"/>
    <numFmt numFmtId="196" formatCode="dd:mm:yyyy\ h:mm"/>
    <numFmt numFmtId="197" formatCode="0.0"/>
    <numFmt numFmtId="198" formatCode="#,##0.0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0.0%"/>
  </numFmts>
  <fonts count="5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name val="Arabic Transparent"/>
      <family val="0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8"/>
      <name val="MS Sans Serif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5" fillId="33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3" fontId="5" fillId="0" borderId="10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3" fontId="5" fillId="33" borderId="11" xfId="0" applyNumberFormat="1" applyFont="1" applyFill="1" applyBorder="1" applyAlignment="1">
      <alignment horizontal="right"/>
    </xf>
    <xf numFmtId="3" fontId="5" fillId="0" borderId="11" xfId="0" applyNumberFormat="1" applyFont="1" applyBorder="1" applyAlignment="1">
      <alignment horizontal="right"/>
    </xf>
    <xf numFmtId="10" fontId="5" fillId="0" borderId="11" xfId="0" applyNumberFormat="1" applyFont="1" applyBorder="1" applyAlignment="1">
      <alignment horizontal="right"/>
    </xf>
    <xf numFmtId="3" fontId="5" fillId="0" borderId="12" xfId="0" applyNumberFormat="1" applyFont="1" applyBorder="1" applyAlignment="1">
      <alignment horizontal="right"/>
    </xf>
    <xf numFmtId="3" fontId="5" fillId="33" borderId="12" xfId="0" applyNumberFormat="1" applyFont="1" applyFill="1" applyBorder="1" applyAlignment="1">
      <alignment horizontal="right"/>
    </xf>
    <xf numFmtId="0" fontId="4" fillId="34" borderId="10" xfId="0" applyFont="1" applyFill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35" borderId="13" xfId="0" applyFont="1" applyFill="1" applyBorder="1" applyAlignment="1">
      <alignment horizontal="left"/>
    </xf>
    <xf numFmtId="3" fontId="5" fillId="36" borderId="13" xfId="0" applyNumberFormat="1" applyFont="1" applyFill="1" applyBorder="1" applyAlignment="1">
      <alignment horizontal="right"/>
    </xf>
    <xf numFmtId="3" fontId="5" fillId="37" borderId="13" xfId="0" applyNumberFormat="1" applyFont="1" applyFill="1" applyBorder="1" applyAlignment="1">
      <alignment horizontal="right"/>
    </xf>
    <xf numFmtId="3" fontId="5" fillId="37" borderId="13" xfId="0" applyNumberFormat="1" applyFont="1" applyFill="1" applyBorder="1" applyAlignment="1">
      <alignment/>
    </xf>
    <xf numFmtId="0" fontId="5" fillId="35" borderId="14" xfId="0" applyFont="1" applyFill="1" applyBorder="1" applyAlignment="1">
      <alignment horizontal="left"/>
    </xf>
    <xf numFmtId="202" fontId="5" fillId="37" borderId="15" xfId="0" applyNumberFormat="1" applyFont="1" applyFill="1" applyBorder="1" applyAlignment="1">
      <alignment horizontal="right"/>
    </xf>
    <xf numFmtId="0" fontId="5" fillId="38" borderId="0" xfId="0" applyFont="1" applyFill="1" applyBorder="1" applyAlignment="1">
      <alignment/>
    </xf>
    <xf numFmtId="0" fontId="10" fillId="38" borderId="0" xfId="0" applyFont="1" applyFill="1" applyAlignment="1">
      <alignment/>
    </xf>
    <xf numFmtId="0" fontId="10" fillId="38" borderId="0" xfId="0" applyFont="1" applyFill="1" applyBorder="1" applyAlignment="1">
      <alignment horizontal="center"/>
    </xf>
    <xf numFmtId="0" fontId="10" fillId="38" borderId="0" xfId="0" applyFont="1" applyFill="1" applyAlignment="1">
      <alignment horizontal="left"/>
    </xf>
    <xf numFmtId="0" fontId="0" fillId="38" borderId="0" xfId="0" applyFill="1" applyAlignment="1">
      <alignment/>
    </xf>
    <xf numFmtId="0" fontId="5" fillId="38" borderId="0" xfId="0" applyFont="1" applyFill="1" applyAlignment="1">
      <alignment horizontal="center"/>
    </xf>
    <xf numFmtId="0" fontId="5" fillId="33" borderId="16" xfId="0" applyFont="1" applyFill="1" applyBorder="1" applyAlignment="1">
      <alignment horizontal="center"/>
    </xf>
    <xf numFmtId="202" fontId="5" fillId="38" borderId="11" xfId="0" applyNumberFormat="1" applyFont="1" applyFill="1" applyBorder="1" applyAlignment="1">
      <alignment horizontal="center"/>
    </xf>
    <xf numFmtId="3" fontId="14" fillId="38" borderId="17" xfId="0" applyNumberFormat="1" applyFont="1" applyFill="1" applyBorder="1" applyAlignment="1">
      <alignment horizontal="center"/>
    </xf>
    <xf numFmtId="202" fontId="14" fillId="38" borderId="17" xfId="0" applyNumberFormat="1" applyFont="1" applyFill="1" applyBorder="1" applyAlignment="1">
      <alignment horizontal="center"/>
    </xf>
    <xf numFmtId="3" fontId="14" fillId="38" borderId="18" xfId="0" applyNumberFormat="1" applyFont="1" applyFill="1" applyBorder="1" applyAlignment="1">
      <alignment horizontal="center"/>
    </xf>
    <xf numFmtId="202" fontId="14" fillId="38" borderId="18" xfId="0" applyNumberFormat="1" applyFont="1" applyFill="1" applyBorder="1" applyAlignment="1">
      <alignment horizontal="center"/>
    </xf>
    <xf numFmtId="0" fontId="16" fillId="38" borderId="19" xfId="0" applyFont="1" applyFill="1" applyBorder="1" applyAlignment="1">
      <alignment/>
    </xf>
    <xf numFmtId="0" fontId="16" fillId="38" borderId="20" xfId="0" applyFont="1" applyFill="1" applyBorder="1" applyAlignment="1">
      <alignment/>
    </xf>
    <xf numFmtId="0" fontId="13" fillId="39" borderId="13" xfId="0" applyFont="1" applyFill="1" applyBorder="1" applyAlignment="1">
      <alignment horizontal="right"/>
    </xf>
    <xf numFmtId="0" fontId="15" fillId="38" borderId="19" xfId="0" applyFont="1" applyFill="1" applyBorder="1" applyAlignment="1">
      <alignment horizontal="left"/>
    </xf>
    <xf numFmtId="0" fontId="15" fillId="38" borderId="20" xfId="0" applyFont="1" applyFill="1" applyBorder="1" applyAlignment="1">
      <alignment horizontal="left"/>
    </xf>
    <xf numFmtId="0" fontId="17" fillId="39" borderId="13" xfId="0" applyFont="1" applyFill="1" applyBorder="1" applyAlignment="1">
      <alignment horizontal="left"/>
    </xf>
    <xf numFmtId="0" fontId="5" fillId="33" borderId="14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5" fillId="33" borderId="21" xfId="0" applyFont="1" applyFill="1" applyBorder="1" applyAlignment="1">
      <alignment horizontal="center"/>
    </xf>
    <xf numFmtId="0" fontId="18" fillId="33" borderId="22" xfId="0" applyFont="1" applyFill="1" applyBorder="1" applyAlignment="1">
      <alignment horizontal="center"/>
    </xf>
    <xf numFmtId="0" fontId="18" fillId="33" borderId="23" xfId="0" applyFont="1" applyFill="1" applyBorder="1" applyAlignment="1">
      <alignment horizontal="center"/>
    </xf>
    <xf numFmtId="0" fontId="18" fillId="33" borderId="24" xfId="0" applyFont="1" applyFill="1" applyBorder="1" applyAlignment="1">
      <alignment horizontal="center"/>
    </xf>
    <xf numFmtId="3" fontId="14" fillId="38" borderId="25" xfId="0" applyNumberFormat="1" applyFont="1" applyFill="1" applyBorder="1" applyAlignment="1">
      <alignment horizontal="center"/>
    </xf>
    <xf numFmtId="3" fontId="14" fillId="38" borderId="26" xfId="0" applyNumberFormat="1" applyFont="1" applyFill="1" applyBorder="1" applyAlignment="1">
      <alignment horizontal="center"/>
    </xf>
    <xf numFmtId="3" fontId="14" fillId="38" borderId="27" xfId="0" applyNumberFormat="1" applyFont="1" applyFill="1" applyBorder="1" applyAlignment="1">
      <alignment horizontal="center"/>
    </xf>
    <xf numFmtId="3" fontId="14" fillId="38" borderId="28" xfId="0" applyNumberFormat="1" applyFont="1" applyFill="1" applyBorder="1" applyAlignment="1">
      <alignment horizontal="center"/>
    </xf>
    <xf numFmtId="0" fontId="5" fillId="33" borderId="29" xfId="0" applyFont="1" applyFill="1" applyBorder="1" applyAlignment="1">
      <alignment horizontal="center"/>
    </xf>
    <xf numFmtId="0" fontId="5" fillId="33" borderId="30" xfId="0" applyFont="1" applyFill="1" applyBorder="1" applyAlignment="1">
      <alignment horizontal="center"/>
    </xf>
    <xf numFmtId="202" fontId="14" fillId="38" borderId="25" xfId="0" applyNumberFormat="1" applyFont="1" applyFill="1" applyBorder="1" applyAlignment="1">
      <alignment horizontal="center"/>
    </xf>
    <xf numFmtId="202" fontId="14" fillId="38" borderId="27" xfId="0" applyNumberFormat="1" applyFont="1" applyFill="1" applyBorder="1" applyAlignment="1">
      <alignment horizontal="center"/>
    </xf>
    <xf numFmtId="202" fontId="5" fillId="38" borderId="31" xfId="0" applyNumberFormat="1" applyFont="1" applyFill="1" applyBorder="1" applyAlignment="1">
      <alignment horizontal="center"/>
    </xf>
    <xf numFmtId="0" fontId="10" fillId="38" borderId="0" xfId="0" applyFont="1" applyFill="1" applyAlignment="1">
      <alignment/>
    </xf>
    <xf numFmtId="0" fontId="18" fillId="33" borderId="32" xfId="0" applyFont="1" applyFill="1" applyBorder="1" applyAlignment="1">
      <alignment horizontal="center"/>
    </xf>
    <xf numFmtId="0" fontId="18" fillId="33" borderId="33" xfId="0" applyFont="1" applyFill="1" applyBorder="1" applyAlignment="1">
      <alignment horizontal="center"/>
    </xf>
    <xf numFmtId="3" fontId="14" fillId="38" borderId="34" xfId="0" applyNumberFormat="1" applyFont="1" applyFill="1" applyBorder="1" applyAlignment="1">
      <alignment horizontal="right"/>
    </xf>
    <xf numFmtId="3" fontId="14" fillId="38" borderId="35" xfId="0" applyNumberFormat="1" applyFont="1" applyFill="1" applyBorder="1" applyAlignment="1">
      <alignment horizontal="right"/>
    </xf>
    <xf numFmtId="3" fontId="14" fillId="38" borderId="36" xfId="0" applyNumberFormat="1" applyFont="1" applyFill="1" applyBorder="1" applyAlignment="1">
      <alignment horizontal="right"/>
    </xf>
    <xf numFmtId="3" fontId="14" fillId="38" borderId="37" xfId="0" applyNumberFormat="1" applyFont="1" applyFill="1" applyBorder="1" applyAlignment="1">
      <alignment horizontal="right"/>
    </xf>
    <xf numFmtId="3" fontId="14" fillId="38" borderId="10" xfId="0" applyNumberFormat="1" applyFont="1" applyFill="1" applyBorder="1" applyAlignment="1">
      <alignment horizontal="right"/>
    </xf>
    <xf numFmtId="3" fontId="14" fillId="38" borderId="38" xfId="0" applyNumberFormat="1" applyFont="1" applyFill="1" applyBorder="1" applyAlignment="1">
      <alignment horizontal="right"/>
    </xf>
    <xf numFmtId="3" fontId="14" fillId="38" borderId="39" xfId="0" applyNumberFormat="1" applyFont="1" applyFill="1" applyBorder="1" applyAlignment="1">
      <alignment horizontal="right"/>
    </xf>
    <xf numFmtId="3" fontId="14" fillId="38" borderId="40" xfId="0" applyNumberFormat="1" applyFont="1" applyFill="1" applyBorder="1" applyAlignment="1">
      <alignment horizontal="right"/>
    </xf>
    <xf numFmtId="3" fontId="14" fillId="38" borderId="41" xfId="0" applyNumberFormat="1" applyFont="1" applyFill="1" applyBorder="1" applyAlignment="1">
      <alignment horizontal="right"/>
    </xf>
    <xf numFmtId="3" fontId="14" fillId="38" borderId="42" xfId="0" applyNumberFormat="1" applyFont="1" applyFill="1" applyBorder="1" applyAlignment="1">
      <alignment horizontal="right"/>
    </xf>
    <xf numFmtId="3" fontId="14" fillId="38" borderId="18" xfId="0" applyNumberFormat="1" applyFont="1" applyFill="1" applyBorder="1" applyAlignment="1">
      <alignment horizontal="right"/>
    </xf>
    <xf numFmtId="3" fontId="14" fillId="38" borderId="43" xfId="0" applyNumberFormat="1" applyFont="1" applyFill="1" applyBorder="1" applyAlignment="1">
      <alignment horizontal="right"/>
    </xf>
    <xf numFmtId="3" fontId="5" fillId="38" borderId="39" xfId="0" applyNumberFormat="1" applyFont="1" applyFill="1" applyBorder="1" applyAlignment="1">
      <alignment horizontal="right"/>
    </xf>
    <xf numFmtId="3" fontId="5" fillId="38" borderId="40" xfId="0" applyNumberFormat="1" applyFont="1" applyFill="1" applyBorder="1" applyAlignment="1">
      <alignment horizontal="right"/>
    </xf>
    <xf numFmtId="3" fontId="5" fillId="38" borderId="41" xfId="0" applyNumberFormat="1" applyFont="1" applyFill="1" applyBorder="1" applyAlignment="1">
      <alignment horizontal="right"/>
    </xf>
    <xf numFmtId="3" fontId="5" fillId="38" borderId="44" xfId="0" applyNumberFormat="1" applyFont="1" applyFill="1" applyBorder="1" applyAlignment="1">
      <alignment horizontal="right"/>
    </xf>
    <xf numFmtId="3" fontId="5" fillId="38" borderId="45" xfId="0" applyNumberFormat="1" applyFont="1" applyFill="1" applyBorder="1" applyAlignment="1">
      <alignment horizontal="right"/>
    </xf>
    <xf numFmtId="3" fontId="5" fillId="38" borderId="46" xfId="0" applyNumberFormat="1" applyFont="1" applyFill="1" applyBorder="1" applyAlignment="1">
      <alignment horizontal="right"/>
    </xf>
    <xf numFmtId="3" fontId="5" fillId="33" borderId="12" xfId="0" applyNumberFormat="1" applyFont="1" applyFill="1" applyBorder="1" applyAlignment="1">
      <alignment horizontal="right"/>
    </xf>
    <xf numFmtId="3" fontId="5" fillId="33" borderId="11" xfId="0" applyNumberFormat="1" applyFont="1" applyFill="1" applyBorder="1" applyAlignment="1">
      <alignment horizontal="right"/>
    </xf>
    <xf numFmtId="3" fontId="5" fillId="33" borderId="47" xfId="0" applyNumberFormat="1" applyFont="1" applyFill="1" applyBorder="1" applyAlignment="1">
      <alignment horizontal="right"/>
    </xf>
    <xf numFmtId="0" fontId="5" fillId="38" borderId="0" xfId="0" applyFont="1" applyFill="1" applyBorder="1" applyAlignment="1">
      <alignment horizontal="center"/>
    </xf>
    <xf numFmtId="0" fontId="5" fillId="38" borderId="0" xfId="0" applyFont="1" applyFill="1" applyAlignment="1">
      <alignment horizontal="left"/>
    </xf>
    <xf numFmtId="0" fontId="5" fillId="38" borderId="0" xfId="0" applyFont="1" applyFill="1" applyAlignment="1">
      <alignment/>
    </xf>
    <xf numFmtId="0" fontId="14" fillId="38" borderId="0" xfId="0" applyFont="1" applyFill="1" applyAlignment="1">
      <alignment/>
    </xf>
    <xf numFmtId="0" fontId="5" fillId="33" borderId="48" xfId="0" applyFont="1" applyFill="1" applyBorder="1" applyAlignment="1">
      <alignment horizontal="center"/>
    </xf>
    <xf numFmtId="202" fontId="14" fillId="38" borderId="49" xfId="0" applyNumberFormat="1" applyFont="1" applyFill="1" applyBorder="1" applyAlignment="1">
      <alignment horizontal="center"/>
    </xf>
    <xf numFmtId="202" fontId="14" fillId="38" borderId="43" xfId="0" applyNumberFormat="1" applyFont="1" applyFill="1" applyBorder="1" applyAlignment="1">
      <alignment horizontal="center"/>
    </xf>
    <xf numFmtId="202" fontId="5" fillId="38" borderId="47" xfId="0" applyNumberFormat="1" applyFont="1" applyFill="1" applyBorder="1" applyAlignment="1">
      <alignment horizontal="center"/>
    </xf>
    <xf numFmtId="0" fontId="11" fillId="33" borderId="0" xfId="0" applyFont="1" applyFill="1" applyBorder="1" applyAlignment="1">
      <alignment/>
    </xf>
    <xf numFmtId="3" fontId="14" fillId="38" borderId="21" xfId="0" applyNumberFormat="1" applyFont="1" applyFill="1" applyBorder="1" applyAlignment="1">
      <alignment horizontal="center"/>
    </xf>
    <xf numFmtId="0" fontId="5" fillId="38" borderId="0" xfId="0" applyFont="1" applyFill="1" applyAlignment="1">
      <alignment/>
    </xf>
    <xf numFmtId="3" fontId="5" fillId="33" borderId="50" xfId="0" applyNumberFormat="1" applyFont="1" applyFill="1" applyBorder="1" applyAlignment="1">
      <alignment horizontal="center"/>
    </xf>
    <xf numFmtId="38" fontId="14" fillId="38" borderId="25" xfId="0" applyNumberFormat="1" applyFont="1" applyFill="1" applyBorder="1" applyAlignment="1">
      <alignment horizontal="center"/>
    </xf>
    <xf numFmtId="38" fontId="14" fillId="38" borderId="17" xfId="0" applyNumberFormat="1" applyFont="1" applyFill="1" applyBorder="1" applyAlignment="1">
      <alignment horizontal="center"/>
    </xf>
    <xf numFmtId="38" fontId="14" fillId="38" borderId="27" xfId="0" applyNumberFormat="1" applyFont="1" applyFill="1" applyBorder="1" applyAlignment="1">
      <alignment horizontal="center"/>
    </xf>
    <xf numFmtId="38" fontId="14" fillId="38" borderId="18" xfId="0" applyNumberFormat="1" applyFont="1" applyFill="1" applyBorder="1" applyAlignment="1">
      <alignment horizontal="center"/>
    </xf>
    <xf numFmtId="3" fontId="5" fillId="33" borderId="51" xfId="0" applyNumberFormat="1" applyFont="1" applyFill="1" applyBorder="1" applyAlignment="1">
      <alignment horizontal="center"/>
    </xf>
    <xf numFmtId="3" fontId="5" fillId="33" borderId="11" xfId="0" applyNumberFormat="1" applyFont="1" applyFill="1" applyBorder="1" applyAlignment="1">
      <alignment horizontal="center"/>
    </xf>
    <xf numFmtId="0" fontId="10" fillId="38" borderId="0" xfId="0" applyFont="1" applyFill="1" applyBorder="1" applyAlignment="1">
      <alignment/>
    </xf>
    <xf numFmtId="0" fontId="5" fillId="33" borderId="38" xfId="0" applyFont="1" applyFill="1" applyBorder="1" applyAlignment="1">
      <alignment horizontal="center"/>
    </xf>
    <xf numFmtId="0" fontId="5" fillId="33" borderId="52" xfId="0" applyFont="1" applyFill="1" applyBorder="1" applyAlignment="1">
      <alignment horizontal="center"/>
    </xf>
    <xf numFmtId="0" fontId="5" fillId="33" borderId="37" xfId="0" applyFont="1" applyFill="1" applyBorder="1" applyAlignment="1">
      <alignment horizontal="center"/>
    </xf>
    <xf numFmtId="0" fontId="5" fillId="33" borderId="38" xfId="0" applyFont="1" applyFill="1" applyBorder="1" applyAlignment="1" quotePrefix="1">
      <alignment horizontal="center"/>
    </xf>
    <xf numFmtId="0" fontId="5" fillId="33" borderId="52" xfId="0" applyFont="1" applyFill="1" applyBorder="1" applyAlignment="1" quotePrefix="1">
      <alignment horizontal="center"/>
    </xf>
    <xf numFmtId="0" fontId="5" fillId="33" borderId="37" xfId="0" applyFont="1" applyFill="1" applyBorder="1" applyAlignment="1" quotePrefix="1">
      <alignment horizontal="center"/>
    </xf>
    <xf numFmtId="0" fontId="5" fillId="33" borderId="53" xfId="0" applyFont="1" applyFill="1" applyBorder="1" applyAlignment="1">
      <alignment horizontal="center"/>
    </xf>
    <xf numFmtId="0" fontId="5" fillId="33" borderId="40" xfId="0" applyFont="1" applyFill="1" applyBorder="1" applyAlignment="1">
      <alignment horizontal="center"/>
    </xf>
    <xf numFmtId="0" fontId="5" fillId="33" borderId="41" xfId="0" applyFont="1" applyFill="1" applyBorder="1" applyAlignment="1">
      <alignment horizontal="center"/>
    </xf>
    <xf numFmtId="0" fontId="13" fillId="33" borderId="34" xfId="0" applyFont="1" applyFill="1" applyBorder="1" applyAlignment="1">
      <alignment horizontal="center"/>
    </xf>
    <xf numFmtId="0" fontId="13" fillId="33" borderId="35" xfId="0" applyFont="1" applyFill="1" applyBorder="1" applyAlignment="1">
      <alignment horizontal="center"/>
    </xf>
    <xf numFmtId="0" fontId="13" fillId="33" borderId="36" xfId="0" applyFont="1" applyFill="1" applyBorder="1" applyAlignment="1">
      <alignment horizontal="center"/>
    </xf>
    <xf numFmtId="0" fontId="5" fillId="33" borderId="37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38" xfId="0" applyFont="1" applyFill="1" applyBorder="1" applyAlignment="1">
      <alignment horizontal="center"/>
    </xf>
    <xf numFmtId="0" fontId="13" fillId="38" borderId="0" xfId="0" applyFont="1" applyFill="1" applyAlignment="1">
      <alignment horizontal="left" vertical="center" textRotation="90"/>
    </xf>
    <xf numFmtId="0" fontId="14" fillId="38" borderId="0" xfId="0" applyFont="1" applyFill="1" applyAlignment="1">
      <alignment horizontal="right"/>
    </xf>
    <xf numFmtId="0" fontId="14" fillId="38" borderId="0" xfId="0" applyFont="1" applyFill="1" applyAlignment="1">
      <alignment horizontal="left"/>
    </xf>
    <xf numFmtId="0" fontId="13" fillId="38" borderId="0" xfId="0" applyFont="1" applyFill="1" applyAlignment="1">
      <alignment horizontal="center"/>
    </xf>
    <xf numFmtId="0" fontId="12" fillId="33" borderId="19" xfId="0" applyFont="1" applyFill="1" applyBorder="1" applyAlignment="1">
      <alignment horizontal="center"/>
    </xf>
    <xf numFmtId="0" fontId="12" fillId="33" borderId="20" xfId="0" applyFont="1" applyFill="1" applyBorder="1" applyAlignment="1">
      <alignment horizontal="center"/>
    </xf>
    <xf numFmtId="0" fontId="12" fillId="33" borderId="54" xfId="0" applyFont="1" applyFill="1" applyBorder="1" applyAlignment="1">
      <alignment horizontal="center"/>
    </xf>
    <xf numFmtId="0" fontId="13" fillId="33" borderId="55" xfId="0" applyFont="1" applyFill="1" applyBorder="1" applyAlignment="1">
      <alignment horizontal="center"/>
    </xf>
    <xf numFmtId="0" fontId="13" fillId="33" borderId="56" xfId="0" applyFont="1" applyFill="1" applyBorder="1" applyAlignment="1">
      <alignment horizontal="center"/>
    </xf>
    <xf numFmtId="0" fontId="13" fillId="33" borderId="57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58" xfId="0" applyFont="1" applyFill="1" applyBorder="1" applyAlignment="1">
      <alignment horizontal="center"/>
    </xf>
    <xf numFmtId="0" fontId="13" fillId="33" borderId="25" xfId="0" applyFont="1" applyFill="1" applyBorder="1" applyAlignment="1">
      <alignment horizontal="center"/>
    </xf>
    <xf numFmtId="0" fontId="13" fillId="33" borderId="17" xfId="0" applyFont="1" applyFill="1" applyBorder="1" applyAlignment="1">
      <alignment horizontal="center"/>
    </xf>
    <xf numFmtId="0" fontId="13" fillId="33" borderId="49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arash%20by%20nationality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69">
          <cell r="B69">
            <v>1900</v>
          </cell>
          <cell r="C69">
            <v>2000</v>
          </cell>
          <cell r="D69">
            <v>4250</v>
          </cell>
          <cell r="E69">
            <v>7850</v>
          </cell>
          <cell r="F69">
            <v>7400</v>
          </cell>
          <cell r="G69">
            <v>4450</v>
          </cell>
          <cell r="H69">
            <v>8750</v>
          </cell>
          <cell r="I69">
            <v>8950</v>
          </cell>
          <cell r="J69">
            <v>5650</v>
          </cell>
          <cell r="K69">
            <v>3250</v>
          </cell>
          <cell r="L69">
            <v>2250</v>
          </cell>
          <cell r="M69">
            <v>3900</v>
          </cell>
        </row>
        <row r="97">
          <cell r="B97">
            <v>12150</v>
          </cell>
          <cell r="C97">
            <v>13450</v>
          </cell>
          <cell r="D97">
            <v>30650</v>
          </cell>
          <cell r="E97">
            <v>38550</v>
          </cell>
          <cell r="F97">
            <v>28160</v>
          </cell>
          <cell r="G97">
            <v>11850</v>
          </cell>
          <cell r="H97">
            <v>9700</v>
          </cell>
          <cell r="I97">
            <v>16450</v>
          </cell>
          <cell r="J97">
            <v>23900</v>
          </cell>
          <cell r="K97">
            <v>44200</v>
          </cell>
          <cell r="L97">
            <v>29250</v>
          </cell>
          <cell r="M97">
            <v>21500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3"/>
  <sheetViews>
    <sheetView zoomScalePageLayoutView="0" workbookViewId="0" topLeftCell="A1">
      <selection activeCell="A9" sqref="A9:IV10"/>
    </sheetView>
  </sheetViews>
  <sheetFormatPr defaultColWidth="9.140625" defaultRowHeight="12.75"/>
  <cols>
    <col min="1" max="1" width="12.57421875" style="1" customWidth="1"/>
    <col min="2" max="2" width="9.140625" style="3" customWidth="1"/>
    <col min="3" max="3" width="8.7109375" style="3" customWidth="1"/>
    <col min="4" max="4" width="9.00390625" style="3" customWidth="1"/>
    <col min="5" max="5" width="9.140625" style="3" customWidth="1"/>
    <col min="6" max="6" width="9.00390625" style="3" customWidth="1"/>
    <col min="7" max="7" width="9.421875" style="3" customWidth="1"/>
    <col min="8" max="8" width="8.7109375" style="3" customWidth="1"/>
    <col min="9" max="9" width="9.00390625" style="3" customWidth="1"/>
    <col min="10" max="10" width="9.421875" style="3" customWidth="1"/>
    <col min="11" max="11" width="8.8515625" style="3" customWidth="1"/>
    <col min="12" max="13" width="9.28125" style="3" customWidth="1"/>
    <col min="14" max="14" width="8.8515625" style="3" customWidth="1"/>
    <col min="15" max="15" width="8.421875" style="3" customWidth="1"/>
    <col min="16" max="16" width="9.00390625" style="3" customWidth="1"/>
    <col min="17" max="17" width="9.140625" style="3" customWidth="1"/>
    <col min="18" max="18" width="8.140625" style="3" customWidth="1"/>
    <col min="19" max="19" width="9.140625" style="3" customWidth="1"/>
    <col min="20" max="20" width="9.00390625" style="3" customWidth="1"/>
    <col min="21" max="21" width="8.140625" style="3" customWidth="1"/>
    <col min="22" max="22" width="9.8515625" style="3" customWidth="1"/>
  </cols>
  <sheetData>
    <row r="1" spans="1:22" s="1" customFormat="1" ht="36.75" customHeight="1">
      <c r="A1" s="11" t="s">
        <v>0</v>
      </c>
      <c r="B1" s="95" t="s">
        <v>19</v>
      </c>
      <c r="C1" s="96"/>
      <c r="D1" s="97"/>
      <c r="E1" s="98" t="s">
        <v>1</v>
      </c>
      <c r="F1" s="99"/>
      <c r="G1" s="100"/>
      <c r="H1" s="95" t="s">
        <v>2</v>
      </c>
      <c r="I1" s="96"/>
      <c r="J1" s="97"/>
      <c r="K1" s="95" t="s">
        <v>3</v>
      </c>
      <c r="L1" s="96"/>
      <c r="M1" s="97"/>
      <c r="N1" s="95" t="s">
        <v>4</v>
      </c>
      <c r="O1" s="96"/>
      <c r="P1" s="97"/>
      <c r="Q1" s="95" t="s">
        <v>5</v>
      </c>
      <c r="R1" s="96"/>
      <c r="S1" s="97"/>
      <c r="T1" s="95" t="s">
        <v>6</v>
      </c>
      <c r="U1" s="96"/>
      <c r="V1" s="97"/>
    </row>
    <row r="2" spans="1:22" s="3" customFormat="1" ht="24.75" customHeight="1">
      <c r="A2" s="11" t="s">
        <v>7</v>
      </c>
      <c r="B2" s="2" t="s">
        <v>8</v>
      </c>
      <c r="C2" s="2" t="s">
        <v>9</v>
      </c>
      <c r="D2" s="2" t="s">
        <v>10</v>
      </c>
      <c r="E2" s="2" t="s">
        <v>8</v>
      </c>
      <c r="F2" s="2" t="s">
        <v>9</v>
      </c>
      <c r="G2" s="2" t="s">
        <v>10</v>
      </c>
      <c r="H2" s="2" t="s">
        <v>8</v>
      </c>
      <c r="I2" s="2" t="s">
        <v>9</v>
      </c>
      <c r="J2" s="2" t="s">
        <v>10</v>
      </c>
      <c r="K2" s="2" t="s">
        <v>8</v>
      </c>
      <c r="L2" s="2" t="s">
        <v>9</v>
      </c>
      <c r="M2" s="2" t="s">
        <v>10</v>
      </c>
      <c r="N2" s="2" t="s">
        <v>8</v>
      </c>
      <c r="O2" s="2" t="s">
        <v>9</v>
      </c>
      <c r="P2" s="2" t="s">
        <v>10</v>
      </c>
      <c r="Q2" s="2" t="s">
        <v>8</v>
      </c>
      <c r="R2" s="2" t="s">
        <v>9</v>
      </c>
      <c r="S2" s="2" t="s">
        <v>10</v>
      </c>
      <c r="T2" s="2" t="s">
        <v>8</v>
      </c>
      <c r="U2" s="2" t="s">
        <v>9</v>
      </c>
      <c r="V2" s="2" t="s">
        <v>10</v>
      </c>
    </row>
    <row r="3" spans="1:22" s="3" customFormat="1" ht="21.75" customHeight="1">
      <c r="A3" s="12" t="s">
        <v>11</v>
      </c>
      <c r="B3" s="5">
        <v>10712</v>
      </c>
      <c r="C3" s="5">
        <v>4179</v>
      </c>
      <c r="D3" s="4">
        <f aca="true" t="shared" si="0" ref="D3:D9">SUM(B3:C3)</f>
        <v>14891</v>
      </c>
      <c r="E3" s="4">
        <v>4492</v>
      </c>
      <c r="F3" s="4">
        <v>1555</v>
      </c>
      <c r="G3" s="4">
        <f aca="true" t="shared" si="1" ref="G3:G10">SUM(E3:F3)</f>
        <v>6047</v>
      </c>
      <c r="H3" s="4">
        <v>3539</v>
      </c>
      <c r="I3" s="4">
        <v>104</v>
      </c>
      <c r="J3" s="4">
        <f aca="true" t="shared" si="2" ref="J3:J9">SUM(H3:I3)</f>
        <v>3643</v>
      </c>
      <c r="K3" s="4">
        <v>1147</v>
      </c>
      <c r="L3" s="4">
        <v>1214</v>
      </c>
      <c r="M3" s="4">
        <f>SUM(K3:L3)</f>
        <v>2361</v>
      </c>
      <c r="N3" s="4">
        <v>1526</v>
      </c>
      <c r="O3" s="4">
        <v>850</v>
      </c>
      <c r="P3" s="4">
        <f aca="true" t="shared" si="3" ref="P3:P9">SUM(N3:O3)</f>
        <v>2376</v>
      </c>
      <c r="Q3" s="4">
        <v>2619</v>
      </c>
      <c r="R3" s="4">
        <v>24</v>
      </c>
      <c r="S3" s="4">
        <f aca="true" t="shared" si="4" ref="S3:S9">SUM(Q3:R3)</f>
        <v>2643</v>
      </c>
      <c r="T3" s="4">
        <v>3000</v>
      </c>
      <c r="U3" s="4">
        <v>450</v>
      </c>
      <c r="V3" s="4">
        <f aca="true" t="shared" si="5" ref="V3:V10">SUM(T3:U3)</f>
        <v>3450</v>
      </c>
    </row>
    <row r="4" spans="1:22" s="3" customFormat="1" ht="21.75" customHeight="1">
      <c r="A4" s="12" t="s">
        <v>12</v>
      </c>
      <c r="B4" s="4">
        <v>12115</v>
      </c>
      <c r="C4" s="4">
        <v>6305</v>
      </c>
      <c r="D4" s="4">
        <f t="shared" si="0"/>
        <v>18420</v>
      </c>
      <c r="E4" s="4">
        <v>8993</v>
      </c>
      <c r="F4" s="4">
        <v>2250</v>
      </c>
      <c r="G4" s="4">
        <f t="shared" si="1"/>
        <v>11243</v>
      </c>
      <c r="H4" s="4">
        <v>6532</v>
      </c>
      <c r="I4" s="4">
        <v>79</v>
      </c>
      <c r="J4" s="4">
        <f t="shared" si="2"/>
        <v>6611</v>
      </c>
      <c r="K4" s="5">
        <v>1967</v>
      </c>
      <c r="L4" s="5">
        <v>2625</v>
      </c>
      <c r="M4" s="4">
        <f aca="true" t="shared" si="6" ref="M4:M9">SUM(K4:L4)</f>
        <v>4592</v>
      </c>
      <c r="N4" s="4">
        <v>1900</v>
      </c>
      <c r="O4" s="4">
        <v>2250</v>
      </c>
      <c r="P4" s="4">
        <f t="shared" si="3"/>
        <v>4150</v>
      </c>
      <c r="Q4" s="4">
        <v>3174</v>
      </c>
      <c r="R4" s="4">
        <v>29</v>
      </c>
      <c r="S4" s="4">
        <f t="shared" si="4"/>
        <v>3203</v>
      </c>
      <c r="T4" s="4">
        <v>4650</v>
      </c>
      <c r="U4" s="4">
        <v>400</v>
      </c>
      <c r="V4" s="4">
        <f t="shared" si="5"/>
        <v>5050</v>
      </c>
    </row>
    <row r="5" spans="1:22" s="3" customFormat="1" ht="21.75" customHeight="1">
      <c r="A5" s="12" t="s">
        <v>13</v>
      </c>
      <c r="B5" s="4">
        <v>19335</v>
      </c>
      <c r="C5" s="4">
        <v>11584</v>
      </c>
      <c r="D5" s="4">
        <f t="shared" si="0"/>
        <v>30919</v>
      </c>
      <c r="E5" s="4">
        <v>12503</v>
      </c>
      <c r="F5" s="4">
        <v>3250</v>
      </c>
      <c r="G5" s="4">
        <f t="shared" si="1"/>
        <v>15753</v>
      </c>
      <c r="H5" s="4">
        <v>9609</v>
      </c>
      <c r="I5" s="4">
        <v>60</v>
      </c>
      <c r="J5" s="4">
        <f t="shared" si="2"/>
        <v>9669</v>
      </c>
      <c r="K5" s="4">
        <v>3549</v>
      </c>
      <c r="L5" s="4">
        <v>82945</v>
      </c>
      <c r="M5" s="4">
        <f t="shared" si="6"/>
        <v>86494</v>
      </c>
      <c r="N5" s="4">
        <v>3452</v>
      </c>
      <c r="O5" s="4">
        <v>15352</v>
      </c>
      <c r="P5" s="4">
        <f t="shared" si="3"/>
        <v>18804</v>
      </c>
      <c r="Q5" s="4">
        <v>4875</v>
      </c>
      <c r="R5" s="4">
        <v>167</v>
      </c>
      <c r="S5" s="4">
        <f t="shared" si="4"/>
        <v>5042</v>
      </c>
      <c r="T5" s="4">
        <v>5800</v>
      </c>
      <c r="U5" s="4">
        <v>600</v>
      </c>
      <c r="V5" s="4">
        <f t="shared" si="5"/>
        <v>6400</v>
      </c>
    </row>
    <row r="6" spans="1:22" s="3" customFormat="1" ht="21.75" customHeight="1">
      <c r="A6" s="12" t="s">
        <v>14</v>
      </c>
      <c r="B6" s="4">
        <v>29024</v>
      </c>
      <c r="C6" s="4">
        <v>9100</v>
      </c>
      <c r="D6" s="4">
        <f t="shared" si="0"/>
        <v>38124</v>
      </c>
      <c r="E6" s="4">
        <v>22650</v>
      </c>
      <c r="F6" s="4">
        <v>3850</v>
      </c>
      <c r="G6" s="4">
        <f t="shared" si="1"/>
        <v>26500</v>
      </c>
      <c r="H6" s="4">
        <v>13626</v>
      </c>
      <c r="I6" s="4">
        <v>97</v>
      </c>
      <c r="J6" s="4">
        <f t="shared" si="2"/>
        <v>13723</v>
      </c>
      <c r="K6" s="4">
        <v>8259</v>
      </c>
      <c r="L6" s="4">
        <v>35250</v>
      </c>
      <c r="M6" s="4">
        <f t="shared" si="6"/>
        <v>43509</v>
      </c>
      <c r="N6" s="4">
        <v>5750</v>
      </c>
      <c r="O6" s="4">
        <v>6000</v>
      </c>
      <c r="P6" s="4">
        <f t="shared" si="3"/>
        <v>11750</v>
      </c>
      <c r="Q6" s="4">
        <v>9256</v>
      </c>
      <c r="R6" s="4">
        <v>216</v>
      </c>
      <c r="S6" s="4">
        <f t="shared" si="4"/>
        <v>9472</v>
      </c>
      <c r="T6" s="4">
        <v>12650</v>
      </c>
      <c r="U6" s="4">
        <v>900</v>
      </c>
      <c r="V6" s="4">
        <f t="shared" si="5"/>
        <v>13550</v>
      </c>
    </row>
    <row r="7" spans="1:22" s="3" customFormat="1" ht="21.75" customHeight="1">
      <c r="A7" s="12" t="s">
        <v>15</v>
      </c>
      <c r="B7" s="4">
        <v>19158</v>
      </c>
      <c r="C7" s="4">
        <v>6445</v>
      </c>
      <c r="D7" s="4">
        <f>SUM(B7:C7)</f>
        <v>25603</v>
      </c>
      <c r="E7" s="4">
        <v>12000</v>
      </c>
      <c r="F7" s="4">
        <v>3900</v>
      </c>
      <c r="G7" s="4">
        <f>SUM(E7:F7)</f>
        <v>15900</v>
      </c>
      <c r="H7" s="4">
        <v>7677</v>
      </c>
      <c r="I7" s="4">
        <v>152</v>
      </c>
      <c r="J7" s="4">
        <f>SUM(H7:I7)</f>
        <v>7829</v>
      </c>
      <c r="K7" s="4">
        <v>4051</v>
      </c>
      <c r="L7" s="4">
        <v>8100</v>
      </c>
      <c r="M7" s="4">
        <f>SUM(K7:L7)</f>
        <v>12151</v>
      </c>
      <c r="N7" s="3">
        <v>3465</v>
      </c>
      <c r="O7" s="4">
        <v>8715</v>
      </c>
      <c r="P7" s="4">
        <f t="shared" si="3"/>
        <v>12180</v>
      </c>
      <c r="Q7" s="4">
        <v>4327</v>
      </c>
      <c r="R7" s="4">
        <v>207</v>
      </c>
      <c r="S7" s="4">
        <f>SUM(Q7:R7)</f>
        <v>4534</v>
      </c>
      <c r="T7" s="4">
        <v>6150</v>
      </c>
      <c r="U7" s="4">
        <v>950</v>
      </c>
      <c r="V7" s="4">
        <f>SUM(T7:U7)</f>
        <v>7100</v>
      </c>
    </row>
    <row r="8" spans="1:22" s="3" customFormat="1" ht="21.75" customHeight="1">
      <c r="A8" s="12" t="s">
        <v>16</v>
      </c>
      <c r="B8" s="5">
        <v>10322</v>
      </c>
      <c r="C8" s="5">
        <v>4578</v>
      </c>
      <c r="D8" s="4">
        <f t="shared" si="0"/>
        <v>14900</v>
      </c>
      <c r="E8" s="4">
        <v>6650</v>
      </c>
      <c r="F8" s="4">
        <v>3050</v>
      </c>
      <c r="G8" s="4">
        <f t="shared" si="1"/>
        <v>9700</v>
      </c>
      <c r="H8" s="4">
        <v>4078</v>
      </c>
      <c r="I8" s="4">
        <v>140</v>
      </c>
      <c r="J8" s="4">
        <f t="shared" si="2"/>
        <v>4218</v>
      </c>
      <c r="K8" s="4">
        <v>1837</v>
      </c>
      <c r="L8" s="4">
        <v>2620</v>
      </c>
      <c r="M8" s="4">
        <f t="shared" si="6"/>
        <v>4457</v>
      </c>
      <c r="N8" s="5">
        <v>2200</v>
      </c>
      <c r="O8" s="5">
        <v>5727</v>
      </c>
      <c r="P8" s="4">
        <f t="shared" si="3"/>
        <v>7927</v>
      </c>
      <c r="Q8" s="5">
        <v>1804</v>
      </c>
      <c r="R8" s="4">
        <v>132</v>
      </c>
      <c r="S8" s="4">
        <f t="shared" si="4"/>
        <v>1936</v>
      </c>
      <c r="T8" s="4">
        <v>2950</v>
      </c>
      <c r="U8" s="4">
        <v>600</v>
      </c>
      <c r="V8" s="4">
        <f t="shared" si="5"/>
        <v>3550</v>
      </c>
    </row>
    <row r="9" spans="1:22" s="3" customFormat="1" ht="21.75" customHeight="1" thickBot="1">
      <c r="A9" s="12" t="s">
        <v>17</v>
      </c>
      <c r="B9" s="5">
        <v>11409</v>
      </c>
      <c r="C9" s="5">
        <v>11265</v>
      </c>
      <c r="D9" s="4">
        <f t="shared" si="0"/>
        <v>22674</v>
      </c>
      <c r="E9" s="4">
        <v>6500</v>
      </c>
      <c r="F9" s="4">
        <v>3150</v>
      </c>
      <c r="G9" s="4">
        <f t="shared" si="1"/>
        <v>9650</v>
      </c>
      <c r="H9" s="5">
        <v>3870</v>
      </c>
      <c r="I9" s="4">
        <v>196</v>
      </c>
      <c r="J9" s="4">
        <f t="shared" si="2"/>
        <v>4066</v>
      </c>
      <c r="K9" s="4">
        <v>2363</v>
      </c>
      <c r="L9" s="4">
        <v>3770</v>
      </c>
      <c r="M9" s="4">
        <f t="shared" si="6"/>
        <v>6133</v>
      </c>
      <c r="N9" s="4">
        <v>4428</v>
      </c>
      <c r="O9" s="4">
        <v>8180</v>
      </c>
      <c r="P9" s="4">
        <f t="shared" si="3"/>
        <v>12608</v>
      </c>
      <c r="Q9" s="4">
        <v>2265</v>
      </c>
      <c r="R9" s="4">
        <v>609</v>
      </c>
      <c r="S9" s="4">
        <f t="shared" si="4"/>
        <v>2874</v>
      </c>
      <c r="T9" s="4">
        <v>2400</v>
      </c>
      <c r="U9" s="4">
        <v>550</v>
      </c>
      <c r="V9" s="4">
        <f t="shared" si="5"/>
        <v>2950</v>
      </c>
    </row>
    <row r="10" spans="1:25" s="3" customFormat="1" ht="27" customHeight="1" thickBot="1">
      <c r="A10" s="13" t="s">
        <v>20</v>
      </c>
      <c r="B10" s="14">
        <f>SUM(B3:B9)</f>
        <v>112075</v>
      </c>
      <c r="C10" s="14">
        <f>SUM(C3:C9)</f>
        <v>53456</v>
      </c>
      <c r="D10" s="14">
        <f>SUM(D3:D9)</f>
        <v>165531</v>
      </c>
      <c r="E10" s="14">
        <f>SUM(E3:E9)</f>
        <v>73788</v>
      </c>
      <c r="F10" s="14">
        <f>SUM(F3:F9)</f>
        <v>21005</v>
      </c>
      <c r="G10" s="15">
        <f t="shared" si="1"/>
        <v>94793</v>
      </c>
      <c r="H10" s="14">
        <f aca="true" t="shared" si="7" ref="H10:U10">SUM(H3:H9)</f>
        <v>48931</v>
      </c>
      <c r="I10" s="14">
        <f t="shared" si="7"/>
        <v>828</v>
      </c>
      <c r="J10" s="14">
        <f t="shared" si="7"/>
        <v>49759</v>
      </c>
      <c r="K10" s="14">
        <f t="shared" si="7"/>
        <v>23173</v>
      </c>
      <c r="L10" s="14">
        <f t="shared" si="7"/>
        <v>136524</v>
      </c>
      <c r="M10" s="14">
        <f t="shared" si="7"/>
        <v>159697</v>
      </c>
      <c r="N10" s="14">
        <f t="shared" si="7"/>
        <v>22721</v>
      </c>
      <c r="O10" s="14">
        <f t="shared" si="7"/>
        <v>47074</v>
      </c>
      <c r="P10" s="14">
        <f t="shared" si="7"/>
        <v>69795</v>
      </c>
      <c r="Q10" s="14">
        <f t="shared" si="7"/>
        <v>28320</v>
      </c>
      <c r="R10" s="14">
        <f t="shared" si="7"/>
        <v>1384</v>
      </c>
      <c r="S10" s="14">
        <f t="shared" si="7"/>
        <v>29704</v>
      </c>
      <c r="T10" s="14">
        <f t="shared" si="7"/>
        <v>37600</v>
      </c>
      <c r="U10" s="14">
        <f t="shared" si="7"/>
        <v>4450</v>
      </c>
      <c r="V10" s="15">
        <f t="shared" si="5"/>
        <v>42050</v>
      </c>
      <c r="W10" s="10"/>
      <c r="X10" s="6"/>
      <c r="Y10" s="6"/>
    </row>
    <row r="11" spans="1:25" s="3" customFormat="1" ht="27" customHeight="1" thickBot="1">
      <c r="A11" s="13" t="s">
        <v>21</v>
      </c>
      <c r="B11" s="16">
        <v>27561</v>
      </c>
      <c r="C11" s="16">
        <v>27267</v>
      </c>
      <c r="D11" s="14">
        <v>54828</v>
      </c>
      <c r="E11" s="16">
        <v>19008</v>
      </c>
      <c r="F11" s="16">
        <v>33035</v>
      </c>
      <c r="G11" s="14">
        <v>52043</v>
      </c>
      <c r="H11" s="16">
        <v>9120</v>
      </c>
      <c r="I11" s="16">
        <v>135</v>
      </c>
      <c r="J11" s="14">
        <v>9255</v>
      </c>
      <c r="K11" s="16">
        <v>4401</v>
      </c>
      <c r="L11" s="16">
        <v>24012</v>
      </c>
      <c r="M11" s="14">
        <v>28413</v>
      </c>
      <c r="N11" s="16">
        <v>7282</v>
      </c>
      <c r="O11" s="16">
        <v>52299</v>
      </c>
      <c r="P11" s="14">
        <v>59581</v>
      </c>
      <c r="Q11" s="16">
        <v>6535</v>
      </c>
      <c r="R11" s="16">
        <v>906</v>
      </c>
      <c r="S11" s="14">
        <v>7441</v>
      </c>
      <c r="T11" s="16">
        <v>5950</v>
      </c>
      <c r="U11" s="16">
        <v>5050</v>
      </c>
      <c r="V11" s="14">
        <v>11000</v>
      </c>
      <c r="W11" s="9"/>
      <c r="X11" s="7"/>
      <c r="Y11" s="6"/>
    </row>
    <row r="12" spans="1:26" s="3" customFormat="1" ht="22.5" customHeight="1" thickBot="1">
      <c r="A12" s="1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19"/>
      <c r="X12" s="19"/>
      <c r="Y12" s="19"/>
      <c r="Z12" s="19"/>
    </row>
    <row r="13" spans="1:25" s="3" customFormat="1" ht="20.25" customHeight="1" thickBot="1">
      <c r="A13" s="17" t="s">
        <v>22</v>
      </c>
      <c r="B13" s="18">
        <f>(B10-B11)/B11</f>
        <v>3.0664344544827835</v>
      </c>
      <c r="C13" s="18">
        <f aca="true" t="shared" si="8" ref="C13:V13">(C10-C11)/C11</f>
        <v>0.9604650309898412</v>
      </c>
      <c r="D13" s="18">
        <f t="shared" si="8"/>
        <v>2.0190960822937187</v>
      </c>
      <c r="E13" s="18">
        <f t="shared" si="8"/>
        <v>2.8819444444444446</v>
      </c>
      <c r="F13" s="18">
        <f t="shared" si="8"/>
        <v>-0.36415922506432574</v>
      </c>
      <c r="G13" s="18">
        <f t="shared" si="8"/>
        <v>0.8214361201314297</v>
      </c>
      <c r="H13" s="18">
        <f t="shared" si="8"/>
        <v>4.365241228070175</v>
      </c>
      <c r="I13" s="18">
        <f t="shared" si="8"/>
        <v>5.133333333333334</v>
      </c>
      <c r="J13" s="18">
        <f t="shared" si="8"/>
        <v>4.376445164775797</v>
      </c>
      <c r="K13" s="18">
        <f t="shared" si="8"/>
        <v>4.265394228584412</v>
      </c>
      <c r="L13" s="18">
        <f t="shared" si="8"/>
        <v>4.6856571714142925</v>
      </c>
      <c r="M13" s="18">
        <f t="shared" si="8"/>
        <v>4.620561010804913</v>
      </c>
      <c r="N13" s="18">
        <f t="shared" si="8"/>
        <v>2.120159296896457</v>
      </c>
      <c r="O13" s="18">
        <f t="shared" si="8"/>
        <v>-0.09990630795999923</v>
      </c>
      <c r="P13" s="18">
        <f t="shared" si="8"/>
        <v>0.17143048958560614</v>
      </c>
      <c r="Q13" s="18">
        <f t="shared" si="8"/>
        <v>3.3335883703136955</v>
      </c>
      <c r="R13" s="18">
        <f t="shared" si="8"/>
        <v>0.5275938189845475</v>
      </c>
      <c r="S13" s="18">
        <f t="shared" si="8"/>
        <v>2.991936567665636</v>
      </c>
      <c r="T13" s="18">
        <f t="shared" si="8"/>
        <v>5.319327731092437</v>
      </c>
      <c r="U13" s="18">
        <f t="shared" si="8"/>
        <v>-0.1188118811881188</v>
      </c>
      <c r="V13" s="18">
        <f t="shared" si="8"/>
        <v>2.8227272727272728</v>
      </c>
      <c r="W13" s="8"/>
      <c r="X13" s="8"/>
      <c r="Y13" s="8"/>
    </row>
  </sheetData>
  <sheetProtection/>
  <mergeCells count="7">
    <mergeCell ref="N1:P1"/>
    <mergeCell ref="Q1:S1"/>
    <mergeCell ref="T1:V1"/>
    <mergeCell ref="B1:D1"/>
    <mergeCell ref="E1:G1"/>
    <mergeCell ref="H1:J1"/>
    <mergeCell ref="K1:M1"/>
  </mergeCells>
  <printOptions/>
  <pageMargins left="0.75" right="0.75" top="1" bottom="1" header="0.5" footer="0.5"/>
  <pageSetup horizontalDpi="1200" verticalDpi="1200" orientation="landscape" paperSize="9" scale="65" r:id="rId1"/>
  <headerFooter alignWithMargins="0">
    <oddHeader>&amp;C&amp;"MS Sans Serif,Bold Italic"&amp;13NUMBER OF VISITORS TO THE ARCHEOLOGICAL SITES IN JORDAN BY NATIONALITY DURING - 2004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C31"/>
  <sheetViews>
    <sheetView rightToLeft="1" tabSelected="1" zoomScalePageLayoutView="0" workbookViewId="0" topLeftCell="A1">
      <pane xSplit="2" ySplit="7" topLeftCell="F17" activePane="bottomRight" state="frozen"/>
      <selection pane="topLeft" activeCell="A1" sqref="A1"/>
      <selection pane="topRight" activeCell="C1" sqref="C1"/>
      <selection pane="bottomLeft" activeCell="A8" sqref="A8"/>
      <selection pane="bottomRight" activeCell="H22" sqref="H22"/>
    </sheetView>
  </sheetViews>
  <sheetFormatPr defaultColWidth="9.140625" defaultRowHeight="12.75"/>
  <cols>
    <col min="1" max="1" width="4.00390625" style="78" customWidth="1"/>
    <col min="2" max="2" width="11.28125" style="22" customWidth="1"/>
    <col min="3" max="8" width="12.8515625" style="22" customWidth="1"/>
    <col min="9" max="9" width="0" style="20" hidden="1" customWidth="1"/>
    <col min="10" max="10" width="8.7109375" style="20" hidden="1" customWidth="1"/>
    <col min="11" max="11" width="9.00390625" style="20" hidden="1" customWidth="1"/>
    <col min="12" max="12" width="10.28125" style="22" customWidth="1"/>
    <col min="13" max="13" width="9.8515625" style="22" customWidth="1"/>
    <col min="14" max="14" width="10.421875" style="22" customWidth="1"/>
    <col min="15" max="15" width="14.140625" style="21" customWidth="1"/>
    <col min="16" max="16" width="9.140625" style="20" customWidth="1"/>
    <col min="17" max="17" width="9.140625" style="23" customWidth="1"/>
    <col min="18" max="16384" width="9.140625" style="20" customWidth="1"/>
  </cols>
  <sheetData>
    <row r="1" spans="1:15" s="86" customFormat="1" ht="26.25" customHeight="1">
      <c r="A1" s="110"/>
      <c r="B1" s="113" t="s">
        <v>51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</row>
    <row r="2" spans="1:15" s="52" customFormat="1" ht="18.75" customHeight="1">
      <c r="A2" s="110"/>
      <c r="B2" s="113" t="s">
        <v>53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</row>
    <row r="3" spans="1:15" s="52" customFormat="1" ht="18.75" customHeight="1" thickBot="1">
      <c r="A3" s="110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76"/>
    </row>
    <row r="4" spans="1:29" s="21" customFormat="1" ht="19.5" customHeight="1">
      <c r="A4" s="110"/>
      <c r="B4" s="114" t="s">
        <v>23</v>
      </c>
      <c r="C4" s="117">
        <v>2008</v>
      </c>
      <c r="D4" s="105"/>
      <c r="E4" s="118"/>
      <c r="F4" s="117">
        <v>2009</v>
      </c>
      <c r="G4" s="105"/>
      <c r="H4" s="118"/>
      <c r="I4" s="104"/>
      <c r="J4" s="105"/>
      <c r="K4" s="106"/>
      <c r="L4" s="122" t="s">
        <v>50</v>
      </c>
      <c r="M4" s="123"/>
      <c r="N4" s="124"/>
      <c r="O4" s="114" t="s">
        <v>28</v>
      </c>
      <c r="V4" s="84"/>
      <c r="AC4" s="20"/>
    </row>
    <row r="5" spans="1:15" s="22" customFormat="1" ht="15" customHeight="1">
      <c r="A5" s="110"/>
      <c r="B5" s="115"/>
      <c r="C5" s="119"/>
      <c r="D5" s="120"/>
      <c r="E5" s="121"/>
      <c r="F5" s="119"/>
      <c r="G5" s="120"/>
      <c r="H5" s="121"/>
      <c r="I5" s="107" t="s">
        <v>18</v>
      </c>
      <c r="J5" s="108"/>
      <c r="K5" s="109"/>
      <c r="L5" s="101" t="s">
        <v>52</v>
      </c>
      <c r="M5" s="102"/>
      <c r="N5" s="103"/>
      <c r="O5" s="115"/>
    </row>
    <row r="6" spans="1:15" s="22" customFormat="1" ht="15" customHeight="1">
      <c r="A6" s="110"/>
      <c r="B6" s="115"/>
      <c r="C6" s="42" t="s">
        <v>46</v>
      </c>
      <c r="D6" s="40" t="s">
        <v>47</v>
      </c>
      <c r="E6" s="41" t="s">
        <v>48</v>
      </c>
      <c r="F6" s="42" t="s">
        <v>46</v>
      </c>
      <c r="G6" s="40" t="s">
        <v>47</v>
      </c>
      <c r="H6" s="41" t="s">
        <v>48</v>
      </c>
      <c r="I6" s="53"/>
      <c r="J6" s="40"/>
      <c r="K6" s="54"/>
      <c r="L6" s="42" t="s">
        <v>46</v>
      </c>
      <c r="M6" s="40" t="s">
        <v>47</v>
      </c>
      <c r="N6" s="54" t="s">
        <v>48</v>
      </c>
      <c r="O6" s="115"/>
    </row>
    <row r="7" spans="1:17" ht="19.5" customHeight="1" thickBot="1">
      <c r="A7" s="110"/>
      <c r="B7" s="116"/>
      <c r="C7" s="37" t="s">
        <v>44</v>
      </c>
      <c r="D7" s="38" t="s">
        <v>45</v>
      </c>
      <c r="E7" s="39" t="s">
        <v>27</v>
      </c>
      <c r="F7" s="37" t="s">
        <v>44</v>
      </c>
      <c r="G7" s="38" t="s">
        <v>45</v>
      </c>
      <c r="H7" s="39" t="s">
        <v>27</v>
      </c>
      <c r="I7" s="47" t="s">
        <v>8</v>
      </c>
      <c r="J7" s="25" t="s">
        <v>9</v>
      </c>
      <c r="K7" s="48" t="s">
        <v>10</v>
      </c>
      <c r="L7" s="37" t="s">
        <v>44</v>
      </c>
      <c r="M7" s="38" t="s">
        <v>45</v>
      </c>
      <c r="N7" s="80" t="s">
        <v>27</v>
      </c>
      <c r="O7" s="116"/>
      <c r="Q7" s="20"/>
    </row>
    <row r="8" spans="1:17" ht="21.75" customHeight="1">
      <c r="A8" s="110"/>
      <c r="B8" s="31" t="s">
        <v>24</v>
      </c>
      <c r="C8" s="43">
        <v>12300</v>
      </c>
      <c r="D8" s="27">
        <v>1300</v>
      </c>
      <c r="E8" s="44">
        <f aca="true" t="shared" si="0" ref="E8:E14">SUM(C8:D8)</f>
        <v>13600</v>
      </c>
      <c r="F8" s="88">
        <f>'[1]Sheet1'!$B$97</f>
        <v>12150</v>
      </c>
      <c r="G8" s="89">
        <f>'[1]Sheet1'!$B$69</f>
        <v>1900</v>
      </c>
      <c r="H8" s="44">
        <f>SUM(F8:G8)</f>
        <v>14050</v>
      </c>
      <c r="I8" s="55">
        <v>1143</v>
      </c>
      <c r="J8" s="56">
        <v>1261</v>
      </c>
      <c r="K8" s="57">
        <f>SUM(I8:J8)</f>
        <v>2404</v>
      </c>
      <c r="L8" s="49">
        <f>(F8-C8)/C8</f>
        <v>-0.012195121951219513</v>
      </c>
      <c r="M8" s="28">
        <f aca="true" t="shared" si="1" ref="L8:N11">(G8-D8)/D8</f>
        <v>0.46153846153846156</v>
      </c>
      <c r="N8" s="81">
        <f t="shared" si="1"/>
        <v>0.03308823529411765</v>
      </c>
      <c r="O8" s="34" t="s">
        <v>11</v>
      </c>
      <c r="Q8" s="20"/>
    </row>
    <row r="9" spans="1:17" ht="21.75" customHeight="1">
      <c r="A9" s="110"/>
      <c r="B9" s="32" t="s">
        <v>25</v>
      </c>
      <c r="C9" s="45">
        <v>16850</v>
      </c>
      <c r="D9" s="29">
        <v>1100</v>
      </c>
      <c r="E9" s="46">
        <f t="shared" si="0"/>
        <v>17950</v>
      </c>
      <c r="F9" s="90">
        <f>'[1]Sheet1'!$C$97</f>
        <v>13450</v>
      </c>
      <c r="G9" s="91">
        <f>'[1]Sheet1'!$C$69</f>
        <v>2000</v>
      </c>
      <c r="H9" s="46">
        <f>SUM(F9:G9)</f>
        <v>15450</v>
      </c>
      <c r="I9" s="58">
        <v>83</v>
      </c>
      <c r="J9" s="59">
        <v>0</v>
      </c>
      <c r="K9" s="60">
        <f>SUM(I9:J9)</f>
        <v>83</v>
      </c>
      <c r="L9" s="50">
        <f t="shared" si="1"/>
        <v>-0.20178041543026706</v>
      </c>
      <c r="M9" s="30">
        <f t="shared" si="1"/>
        <v>0.8181818181818182</v>
      </c>
      <c r="N9" s="82">
        <f t="shared" si="1"/>
        <v>-0.1392757660167131</v>
      </c>
      <c r="O9" s="35" t="s">
        <v>12</v>
      </c>
      <c r="Q9" s="20"/>
    </row>
    <row r="10" spans="1:17" ht="21.75" customHeight="1">
      <c r="A10" s="110"/>
      <c r="B10" s="32" t="s">
        <v>26</v>
      </c>
      <c r="C10" s="45">
        <v>35450</v>
      </c>
      <c r="D10" s="29">
        <v>3650</v>
      </c>
      <c r="E10" s="46">
        <f t="shared" si="0"/>
        <v>39100</v>
      </c>
      <c r="F10" s="90">
        <f>'[1]Sheet1'!$D$97</f>
        <v>30650</v>
      </c>
      <c r="G10" s="91">
        <f>'[1]Sheet1'!$D$69</f>
        <v>4250</v>
      </c>
      <c r="H10" s="46">
        <f>SUM(F10:G10)</f>
        <v>34900</v>
      </c>
      <c r="I10" s="58">
        <v>413</v>
      </c>
      <c r="J10" s="59">
        <v>557</v>
      </c>
      <c r="K10" s="60">
        <f>SUM(I10:J10)</f>
        <v>970</v>
      </c>
      <c r="L10" s="50">
        <f t="shared" si="1"/>
        <v>-0.13540197461212977</v>
      </c>
      <c r="M10" s="30">
        <f t="shared" si="1"/>
        <v>0.1643835616438356</v>
      </c>
      <c r="N10" s="82">
        <f t="shared" si="1"/>
        <v>-0.10741687979539642</v>
      </c>
      <c r="O10" s="35" t="s">
        <v>13</v>
      </c>
      <c r="Q10" s="20"/>
    </row>
    <row r="11" spans="1:17" ht="21.75" customHeight="1">
      <c r="A11" s="110"/>
      <c r="B11" s="32" t="s">
        <v>29</v>
      </c>
      <c r="C11" s="45">
        <v>38400</v>
      </c>
      <c r="D11" s="29">
        <v>4000</v>
      </c>
      <c r="E11" s="46">
        <f t="shared" si="0"/>
        <v>42400</v>
      </c>
      <c r="F11" s="90">
        <f>'[1]Sheet1'!$E$97</f>
        <v>38550</v>
      </c>
      <c r="G11" s="91">
        <f>'[1]Sheet1'!$E$69</f>
        <v>7850</v>
      </c>
      <c r="H11" s="46">
        <f>SUM(F11:G11)</f>
        <v>46400</v>
      </c>
      <c r="I11" s="58"/>
      <c r="J11" s="59"/>
      <c r="K11" s="60">
        <f>SUM(I11:J11)</f>
        <v>0</v>
      </c>
      <c r="L11" s="50">
        <f t="shared" si="1"/>
        <v>0.00390625</v>
      </c>
      <c r="M11" s="30">
        <f t="shared" si="1"/>
        <v>0.9625</v>
      </c>
      <c r="N11" s="82">
        <f t="shared" si="1"/>
        <v>0.09433962264150944</v>
      </c>
      <c r="O11" s="35" t="s">
        <v>14</v>
      </c>
      <c r="Q11" s="20"/>
    </row>
    <row r="12" spans="1:17" ht="21.75" customHeight="1">
      <c r="A12" s="110"/>
      <c r="B12" s="32" t="s">
        <v>31</v>
      </c>
      <c r="C12" s="45">
        <v>32650</v>
      </c>
      <c r="D12" s="29">
        <v>3700</v>
      </c>
      <c r="E12" s="46">
        <f t="shared" si="0"/>
        <v>36350</v>
      </c>
      <c r="F12" s="90">
        <f>'[1]Sheet1'!$F$97</f>
        <v>28160</v>
      </c>
      <c r="G12" s="91">
        <f>'[1]Sheet1'!$F$69</f>
        <v>7400</v>
      </c>
      <c r="H12" s="46">
        <f>SUM(F12:G12)</f>
        <v>35560</v>
      </c>
      <c r="I12" s="61"/>
      <c r="J12" s="62"/>
      <c r="K12" s="63"/>
      <c r="L12" s="50">
        <f aca="true" t="shared" si="2" ref="L12:L19">(F12-C12)/C12</f>
        <v>-0.13751914241960184</v>
      </c>
      <c r="M12" s="30">
        <f aca="true" t="shared" si="3" ref="M12:M19">(G12-D12)/D12</f>
        <v>1</v>
      </c>
      <c r="N12" s="82">
        <f aca="true" t="shared" si="4" ref="N12:N19">(H12-E12)/E12</f>
        <v>-0.02173314993122421</v>
      </c>
      <c r="O12" s="35" t="s">
        <v>15</v>
      </c>
      <c r="Q12" s="20"/>
    </row>
    <row r="13" spans="1:17" ht="21.75" customHeight="1">
      <c r="A13" s="110"/>
      <c r="B13" s="32" t="s">
        <v>32</v>
      </c>
      <c r="C13" s="45">
        <v>17450</v>
      </c>
      <c r="D13" s="29">
        <v>3750</v>
      </c>
      <c r="E13" s="46">
        <f t="shared" si="0"/>
        <v>21200</v>
      </c>
      <c r="F13" s="45">
        <f>'[1]Sheet1'!$G$97</f>
        <v>11850</v>
      </c>
      <c r="G13" s="29">
        <f>'[1]Sheet1'!$G$69</f>
        <v>4450</v>
      </c>
      <c r="H13" s="46">
        <f>SUM(F13:G13)</f>
        <v>16300</v>
      </c>
      <c r="I13" s="61"/>
      <c r="J13" s="62"/>
      <c r="K13" s="63"/>
      <c r="L13" s="50">
        <f t="shared" si="2"/>
        <v>-0.3209169054441261</v>
      </c>
      <c r="M13" s="30">
        <f t="shared" si="3"/>
        <v>0.18666666666666668</v>
      </c>
      <c r="N13" s="82">
        <f t="shared" si="4"/>
        <v>-0.23113207547169812</v>
      </c>
      <c r="O13" s="35" t="s">
        <v>16</v>
      </c>
      <c r="Q13" s="20"/>
    </row>
    <row r="14" spans="1:17" ht="24.75" customHeight="1">
      <c r="A14" s="110"/>
      <c r="B14" s="32" t="s">
        <v>33</v>
      </c>
      <c r="C14" s="45">
        <v>12850</v>
      </c>
      <c r="D14" s="29">
        <v>6950</v>
      </c>
      <c r="E14" s="46">
        <f t="shared" si="0"/>
        <v>19800</v>
      </c>
      <c r="F14" s="45">
        <f>'[1]Sheet1'!$H$97</f>
        <v>9700</v>
      </c>
      <c r="G14" s="29">
        <f>'[1]Sheet1'!$H$69</f>
        <v>8750</v>
      </c>
      <c r="H14" s="46">
        <f>SUM(F14:G14)</f>
        <v>18450</v>
      </c>
      <c r="I14" s="61"/>
      <c r="J14" s="62"/>
      <c r="K14" s="63"/>
      <c r="L14" s="50">
        <f t="shared" si="2"/>
        <v>-0.245136186770428</v>
      </c>
      <c r="M14" s="30">
        <f t="shared" si="3"/>
        <v>0.2589928057553957</v>
      </c>
      <c r="N14" s="82">
        <f t="shared" si="4"/>
        <v>-0.06818181818181818</v>
      </c>
      <c r="O14" s="35" t="s">
        <v>17</v>
      </c>
      <c r="Q14" s="20"/>
    </row>
    <row r="15" spans="1:17" ht="21.75" customHeight="1">
      <c r="A15" s="110"/>
      <c r="B15" s="32" t="s">
        <v>34</v>
      </c>
      <c r="C15" s="45">
        <v>19150</v>
      </c>
      <c r="D15" s="29">
        <v>8350</v>
      </c>
      <c r="E15" s="46">
        <f aca="true" t="shared" si="5" ref="E15:E20">SUM(C15:D15)</f>
        <v>27500</v>
      </c>
      <c r="F15" s="45">
        <f>'[1]Sheet1'!$I$97</f>
        <v>16450</v>
      </c>
      <c r="G15" s="29">
        <f>'[1]Sheet1'!$I$69</f>
        <v>8950</v>
      </c>
      <c r="H15" s="46">
        <f>SUM(F15:G15)</f>
        <v>25400</v>
      </c>
      <c r="I15" s="61"/>
      <c r="J15" s="62"/>
      <c r="K15" s="63"/>
      <c r="L15" s="50">
        <f t="shared" si="2"/>
        <v>-0.1409921671018277</v>
      </c>
      <c r="M15" s="30">
        <f t="shared" si="3"/>
        <v>0.0718562874251497</v>
      </c>
      <c r="N15" s="82">
        <f t="shared" si="4"/>
        <v>-0.07636363636363637</v>
      </c>
      <c r="O15" s="35" t="s">
        <v>39</v>
      </c>
      <c r="Q15" s="20"/>
    </row>
    <row r="16" spans="1:17" ht="21.75" customHeight="1">
      <c r="A16" s="110"/>
      <c r="B16" s="32" t="s">
        <v>35</v>
      </c>
      <c r="C16" s="45">
        <v>23158</v>
      </c>
      <c r="D16" s="29">
        <v>1500</v>
      </c>
      <c r="E16" s="46">
        <f t="shared" si="5"/>
        <v>24658</v>
      </c>
      <c r="F16" s="45">
        <f>'[1]Sheet1'!$J$97</f>
        <v>23900</v>
      </c>
      <c r="G16" s="29">
        <f>'[1]Sheet1'!$J$69</f>
        <v>5650</v>
      </c>
      <c r="H16" s="46">
        <f>SUM(F16:G16)</f>
        <v>29550</v>
      </c>
      <c r="I16" s="64"/>
      <c r="J16" s="65"/>
      <c r="K16" s="66"/>
      <c r="L16" s="50">
        <f t="shared" si="2"/>
        <v>0.032040763451075226</v>
      </c>
      <c r="M16" s="30">
        <f t="shared" si="3"/>
        <v>2.7666666666666666</v>
      </c>
      <c r="N16" s="82">
        <f t="shared" si="4"/>
        <v>0.19839403033498257</v>
      </c>
      <c r="O16" s="35" t="s">
        <v>40</v>
      </c>
      <c r="Q16" s="20"/>
    </row>
    <row r="17" spans="1:17" ht="28.5" customHeight="1">
      <c r="A17" s="110"/>
      <c r="B17" s="32" t="s">
        <v>36</v>
      </c>
      <c r="C17" s="45">
        <v>46900</v>
      </c>
      <c r="D17" s="29">
        <v>4100</v>
      </c>
      <c r="E17" s="46">
        <f t="shared" si="5"/>
        <v>51000</v>
      </c>
      <c r="F17" s="45">
        <f>'[1]Sheet1'!$K$97</f>
        <v>44200</v>
      </c>
      <c r="G17" s="29">
        <f>'[1]Sheet1'!$K$69</f>
        <v>3250</v>
      </c>
      <c r="H17" s="46">
        <f>SUM(F17:G17)</f>
        <v>47450</v>
      </c>
      <c r="I17" s="61"/>
      <c r="J17" s="62"/>
      <c r="K17" s="63"/>
      <c r="L17" s="50">
        <f>(F17-C17)/C17</f>
        <v>-0.057569296375266525</v>
      </c>
      <c r="M17" s="30">
        <f>(G17-D17)/D17</f>
        <v>-0.2073170731707317</v>
      </c>
      <c r="N17" s="82">
        <f t="shared" si="4"/>
        <v>-0.0696078431372549</v>
      </c>
      <c r="O17" s="35" t="s">
        <v>41</v>
      </c>
      <c r="Q17" s="20"/>
    </row>
    <row r="18" spans="1:17" ht="21.75" customHeight="1">
      <c r="A18" s="110"/>
      <c r="B18" s="32" t="s">
        <v>37</v>
      </c>
      <c r="C18" s="45">
        <v>33400</v>
      </c>
      <c r="D18" s="29">
        <v>3000</v>
      </c>
      <c r="E18" s="46">
        <f t="shared" si="5"/>
        <v>36400</v>
      </c>
      <c r="F18" s="45">
        <f>'[1]Sheet1'!$L$97</f>
        <v>29250</v>
      </c>
      <c r="G18" s="29">
        <f>'[1]Sheet1'!$L$69</f>
        <v>2250</v>
      </c>
      <c r="H18" s="46">
        <f>SUM(F18:G18)</f>
        <v>31500</v>
      </c>
      <c r="I18" s="67"/>
      <c r="J18" s="68"/>
      <c r="K18" s="69"/>
      <c r="L18" s="50">
        <f t="shared" si="2"/>
        <v>-0.12425149700598802</v>
      </c>
      <c r="M18" s="30">
        <f t="shared" si="3"/>
        <v>-0.25</v>
      </c>
      <c r="N18" s="82">
        <f t="shared" si="4"/>
        <v>-0.1346153846153846</v>
      </c>
      <c r="O18" s="35" t="s">
        <v>42</v>
      </c>
      <c r="Q18" s="20"/>
    </row>
    <row r="19" spans="1:17" ht="21.75" customHeight="1" thickBot="1">
      <c r="A19" s="110"/>
      <c r="B19" s="32" t="s">
        <v>38</v>
      </c>
      <c r="C19" s="45">
        <v>18850</v>
      </c>
      <c r="D19" s="29">
        <v>2700</v>
      </c>
      <c r="E19" s="46">
        <f t="shared" si="5"/>
        <v>21550</v>
      </c>
      <c r="F19" s="45">
        <f>'[1]Sheet1'!$M$97</f>
        <v>21500</v>
      </c>
      <c r="G19" s="29">
        <f>'[1]Sheet1'!$M$69</f>
        <v>3900</v>
      </c>
      <c r="H19" s="85">
        <f>SUM(F19:G19)</f>
        <v>25400</v>
      </c>
      <c r="I19" s="70"/>
      <c r="J19" s="71"/>
      <c r="K19" s="72"/>
      <c r="L19" s="50">
        <f t="shared" si="2"/>
        <v>0.14058355437665782</v>
      </c>
      <c r="M19" s="30">
        <f t="shared" si="3"/>
        <v>0.4444444444444444</v>
      </c>
      <c r="N19" s="82">
        <f t="shared" si="4"/>
        <v>0.17865429234338748</v>
      </c>
      <c r="O19" s="35" t="s">
        <v>43</v>
      </c>
      <c r="Q19" s="20"/>
    </row>
    <row r="20" spans="1:17" ht="24" customHeight="1" thickBot="1">
      <c r="A20" s="110"/>
      <c r="B20" s="33" t="s">
        <v>30</v>
      </c>
      <c r="C20" s="92">
        <f>SUM(C8:C19)</f>
        <v>307408</v>
      </c>
      <c r="D20" s="92">
        <f>SUM(D8:D19)</f>
        <v>44100</v>
      </c>
      <c r="E20" s="93">
        <f t="shared" si="5"/>
        <v>351508</v>
      </c>
      <c r="F20" s="92">
        <f>SUM(F8:F19)</f>
        <v>279810</v>
      </c>
      <c r="G20" s="92">
        <f>SUM(G8:G19)</f>
        <v>60600</v>
      </c>
      <c r="H20" s="87">
        <f>SUM(F20:G20)</f>
        <v>340410</v>
      </c>
      <c r="I20" s="73">
        <f>SUM(I8:I11)</f>
        <v>1639</v>
      </c>
      <c r="J20" s="74">
        <f>SUM(J8:J11)</f>
        <v>1818</v>
      </c>
      <c r="K20" s="75">
        <f>SUM(K8:K11)</f>
        <v>3457</v>
      </c>
      <c r="L20" s="51">
        <f>(F20-C20)/C20</f>
        <v>-0.08977645344298131</v>
      </c>
      <c r="M20" s="26">
        <f>(G20-D20)/D20</f>
        <v>0.3741496598639456</v>
      </c>
      <c r="N20" s="83">
        <f>(H20-E20)/E20</f>
        <v>-0.031572538889584306</v>
      </c>
      <c r="O20" s="36" t="s">
        <v>27</v>
      </c>
      <c r="Q20" s="20"/>
    </row>
    <row r="21" spans="1:17" s="78" customFormat="1" ht="19.5" customHeight="1">
      <c r="A21" s="110"/>
      <c r="B21" s="111"/>
      <c r="C21" s="111"/>
      <c r="D21" s="111"/>
      <c r="E21" s="77"/>
      <c r="F21" s="77"/>
      <c r="G21" s="77"/>
      <c r="H21" s="77"/>
      <c r="L21" s="77"/>
      <c r="M21" s="112" t="s">
        <v>49</v>
      </c>
      <c r="N21" s="112"/>
      <c r="O21" s="112"/>
      <c r="Q21" s="79"/>
    </row>
    <row r="22" ht="12.75">
      <c r="A22" s="110"/>
    </row>
    <row r="23" spans="1:13" ht="12.75">
      <c r="A23" s="110"/>
      <c r="F23" s="94"/>
      <c r="G23" s="94"/>
      <c r="H23" s="94"/>
      <c r="I23" s="94"/>
      <c r="J23" s="94"/>
      <c r="K23" s="94"/>
      <c r="L23" s="94"/>
      <c r="M23" s="94"/>
    </row>
    <row r="24" ht="12.75">
      <c r="A24" s="110"/>
    </row>
    <row r="25" ht="12.75">
      <c r="A25" s="110"/>
    </row>
    <row r="26" ht="12.75">
      <c r="A26" s="110"/>
    </row>
    <row r="27" ht="12.75">
      <c r="A27" s="110"/>
    </row>
    <row r="28" ht="12.75">
      <c r="A28" s="110"/>
    </row>
    <row r="29" ht="12.75">
      <c r="A29" s="110"/>
    </row>
    <row r="30" ht="12.75">
      <c r="A30" s="110"/>
    </row>
    <row r="31" ht="12.75">
      <c r="A31" s="110"/>
    </row>
  </sheetData>
  <sheetProtection formatCells="0" formatColumns="0" formatRows="0" insertColumns="0" insertRows="0" insertHyperlinks="0" deleteColumns="0" deleteRows="0" sort="0" autoFilter="0" pivotTables="0"/>
  <mergeCells count="13">
    <mergeCell ref="C4:E5"/>
    <mergeCell ref="F4:H5"/>
    <mergeCell ref="L4:N4"/>
    <mergeCell ref="L5:N5"/>
    <mergeCell ref="I4:K4"/>
    <mergeCell ref="I5:K5"/>
    <mergeCell ref="A1:A31"/>
    <mergeCell ref="B21:D21"/>
    <mergeCell ref="M21:O21"/>
    <mergeCell ref="B1:O1"/>
    <mergeCell ref="B2:O2"/>
    <mergeCell ref="B4:B7"/>
    <mergeCell ref="O4:O7"/>
  </mergeCells>
  <printOptions horizontalCentered="1"/>
  <pageMargins left="0.17" right="0.2" top="0.99" bottom="0.24" header="0.64" footer="0.38"/>
  <pageSetup orientation="landscape" paperSize="9" r:id="rId1"/>
  <headerFooter alignWithMargins="0">
    <oddFooter xml:space="preserve">&amp;R 
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وزارة السياحة و الاثار</dc:creator>
  <cp:keywords/>
  <dc:description/>
  <cp:lastModifiedBy>sara.s</cp:lastModifiedBy>
  <cp:lastPrinted>2009-05-11T06:45:34Z</cp:lastPrinted>
  <dcterms:created xsi:type="dcterms:W3CDTF">2003-07-07T10:02:20Z</dcterms:created>
  <dcterms:modified xsi:type="dcterms:W3CDTF">2010-03-08T08:45:06Z</dcterms:modified>
  <cp:category/>
  <cp:version/>
  <cp:contentType/>
  <cp:contentStatus/>
</cp:coreProperties>
</file>