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05" windowHeight="9090" firstSheet="2" activeTab="2"/>
  </bookViews>
  <sheets>
    <sheet name="Sheet1" sheetId="1" r:id="rId1"/>
    <sheet name="Sheet2" sheetId="2" r:id="rId2"/>
    <sheet name="pet. 2011-2010" sheetId="3" r:id="rId3"/>
  </sheets>
  <externalReferences>
    <externalReference r:id="rId6"/>
  </externalReferences>
  <definedNames>
    <definedName name="_xlnm.Print_Area" localSheetId="2">'pet. 2011-2010'!$B$1:$O$21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<sst xmlns="http://schemas.openxmlformats.org/spreadsheetml/2006/main" count="138" uniqueCount="64">
  <si>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</si>
  <si>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</si>
  <si>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</si>
  <si>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</si>
  <si>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</si>
  <si>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</si>
  <si>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</si>
  <si>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</si>
  <si>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</si>
  <si>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</si>
  <si>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</si>
  <si>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</si>
  <si>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</si>
  <si>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</si>
  <si>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</si>
  <si>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</si>
  <si>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</si>
  <si>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</si>
  <si>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</si>
  <si>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</si>
  <si>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</si>
  <si>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</si>
  <si>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</si>
  <si>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</si>
  <si>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</si>
  <si>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</si>
  <si>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</si>
  <si>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</si>
  <si>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</si>
  <si>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</si>
  <si>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</si>
  <si>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</si>
  <si>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</si>
  <si>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</si>
  <si>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</si>
  <si>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</si>
  <si>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</si>
  <si>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</si>
  <si>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</si>
  <si>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</si>
  <si>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</si>
  <si>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</si>
  <si>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</si>
  <si>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</si>
  <si>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</si>
  <si>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</si>
  <si>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</si>
  <si>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</si>
  <si>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</si>
  <si>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</si>
  <si>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</si>
  <si>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</si>
  <si>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</si>
  <si>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</si>
  <si>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</si>
  <si>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</si>
  <si>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</si>
  <si>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</si>
  <si>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</si>
  <si>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</si>
  <si>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</si>
  <si>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جدول 3.5 عدد زوار مدينة البتراء الشهري حسب الجنسية 2010  - 2011 *</t>
  </si>
  <si>
    <t>Table  5.3  Monthly Number of Visitors to Petra by Nationality, 2010 - 2011*</t>
  </si>
  <si>
    <t>Relative Change 11/10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</si>
</sst>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202" fontId="12" fillId="38" borderId="18" xfId="0" applyNumberFormat="1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13" fillId="38" borderId="20" xfId="0" applyFont="1" applyFill="1" applyBorder="1" applyAlignment="1">
      <alignment horizontal="left"/>
    </xf>
    <xf numFmtId="0" fontId="13" fillId="38" borderId="21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20" xfId="0" applyFont="1" applyFill="1" applyBorder="1" applyAlignment="1">
      <alignment/>
    </xf>
    <xf numFmtId="0" fontId="14" fillId="38" borderId="21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right"/>
    </xf>
    <xf numFmtId="3" fontId="12" fillId="38" borderId="25" xfId="0" applyNumberFormat="1" applyFont="1" applyFill="1" applyBorder="1" applyAlignment="1">
      <alignment horizontal="right"/>
    </xf>
    <xf numFmtId="3" fontId="12" fillId="38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right"/>
    </xf>
    <xf numFmtId="3" fontId="12" fillId="38" borderId="29" xfId="0" applyNumberFormat="1" applyFont="1" applyFill="1" applyBorder="1" applyAlignment="1">
      <alignment horizontal="right"/>
    </xf>
    <xf numFmtId="3" fontId="12" fillId="38" borderId="30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33" xfId="0" applyFont="1" applyFill="1" applyBorder="1" applyAlignment="1">
      <alignment/>
    </xf>
    <xf numFmtId="0" fontId="15" fillId="33" borderId="34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41" xfId="0" applyNumberFormat="1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44" xfId="0" applyNumberFormat="1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3" fontId="12" fillId="38" borderId="46" xfId="0" applyNumberFormat="1" applyFont="1" applyFill="1" applyBorder="1" applyAlignment="1">
      <alignment horizontal="center"/>
    </xf>
    <xf numFmtId="3" fontId="12" fillId="38" borderId="47" xfId="0" applyNumberFormat="1" applyFont="1" applyFill="1" applyBorder="1" applyAlignment="1">
      <alignment horizontal="center"/>
    </xf>
    <xf numFmtId="3" fontId="5" fillId="33" borderId="48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12" fillId="38" borderId="42" xfId="0" applyNumberFormat="1" applyFont="1" applyFill="1" applyBorder="1" applyAlignment="1">
      <alignment horizontal="right"/>
    </xf>
    <xf numFmtId="3" fontId="12" fillId="38" borderId="18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0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 vertical="center"/>
    </xf>
    <xf numFmtId="0" fontId="14" fillId="38" borderId="49" xfId="0" applyFont="1" applyFill="1" applyBorder="1" applyAlignment="1">
      <alignment horizontal="center" vertical="center"/>
    </xf>
    <xf numFmtId="0" fontId="14" fillId="38" borderId="50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3" fontId="5" fillId="33" borderId="51" xfId="0" applyNumberFormat="1" applyFont="1" applyFill="1" applyBorder="1" applyAlignment="1">
      <alignment horizontal="center" vertical="center"/>
    </xf>
    <xf numFmtId="202" fontId="5" fillId="38" borderId="13" xfId="0" applyNumberFormat="1" applyFont="1" applyFill="1" applyBorder="1" applyAlignment="1">
      <alignment horizontal="center" vertical="center"/>
    </xf>
    <xf numFmtId="202" fontId="5" fillId="38" borderId="52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5" xfId="0" applyFont="1" applyFill="1" applyBorder="1" applyAlignment="1" quotePrefix="1">
      <alignment horizontal="center"/>
    </xf>
    <xf numFmtId="0" fontId="5" fillId="33" borderId="53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15" fillId="33" borderId="49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 textRotation="91"/>
    </xf>
    <xf numFmtId="0" fontId="10" fillId="33" borderId="54" xfId="0" applyFont="1" applyFill="1" applyBorder="1" applyAlignment="1">
      <alignment horizontal="left" textRotation="91"/>
    </xf>
    <xf numFmtId="0" fontId="15" fillId="33" borderId="20" xfId="0" applyFont="1" applyFill="1" applyBorder="1" applyAlignment="1">
      <alignment horizontal="center" wrapText="1"/>
    </xf>
    <xf numFmtId="0" fontId="15" fillId="33" borderId="54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3" borderId="2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textRotation="91"/>
    </xf>
    <xf numFmtId="0" fontId="10" fillId="33" borderId="21" xfId="0" applyFont="1" applyFill="1" applyBorder="1" applyAlignment="1">
      <alignment horizontal="center" textRotation="91"/>
    </xf>
    <xf numFmtId="0" fontId="10" fillId="33" borderId="54" xfId="0" applyFont="1" applyFill="1" applyBorder="1" applyAlignment="1">
      <alignment horizontal="center" textRotation="91"/>
    </xf>
    <xf numFmtId="0" fontId="10" fillId="33" borderId="21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3" fontId="12" fillId="38" borderId="50" xfId="0" applyNumberFormat="1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right"/>
    </xf>
    <xf numFmtId="3" fontId="12" fillId="38" borderId="62" xfId="0" applyNumberFormat="1" applyFont="1" applyFill="1" applyBorder="1" applyAlignment="1">
      <alignment horizontal="center" vertical="center"/>
    </xf>
    <xf numFmtId="3" fontId="12" fillId="38" borderId="49" xfId="0" applyNumberFormat="1" applyFont="1" applyFill="1" applyBorder="1" applyAlignment="1">
      <alignment horizontal="center" vertical="center"/>
    </xf>
    <xf numFmtId="202" fontId="12" fillId="38" borderId="42" xfId="0" applyNumberFormat="1" applyFont="1" applyFill="1" applyBorder="1" applyAlignment="1">
      <alignment horizontal="center"/>
    </xf>
    <xf numFmtId="202" fontId="12" fillId="38" borderId="35" xfId="0" applyNumberFormat="1" applyFont="1" applyFill="1" applyBorder="1" applyAlignment="1">
      <alignment horizontal="center"/>
    </xf>
    <xf numFmtId="0" fontId="13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202" fontId="12" fillId="38" borderId="33" xfId="0" applyNumberFormat="1" applyFont="1" applyFill="1" applyBorder="1" applyAlignment="1">
      <alignment horizontal="center"/>
    </xf>
    <xf numFmtId="3" fontId="12" fillId="38" borderId="47" xfId="0" applyNumberFormat="1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right" vertical="center"/>
    </xf>
    <xf numFmtId="202" fontId="12" fillId="38" borderId="18" xfId="0" applyNumberFormat="1" applyFont="1" applyFill="1" applyBorder="1" applyAlignment="1">
      <alignment horizontal="center" vertical="center"/>
    </xf>
    <xf numFmtId="202" fontId="12" fillId="38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2" t="s">
        <v>19</v>
      </c>
      <c r="C1" s="93"/>
      <c r="D1" s="94"/>
      <c r="E1" s="95" t="s">
        <v>1</v>
      </c>
      <c r="F1" s="96"/>
      <c r="G1" s="97"/>
      <c r="H1" s="92" t="s">
        <v>2</v>
      </c>
      <c r="I1" s="93"/>
      <c r="J1" s="94"/>
      <c r="K1" s="92" t="s">
        <v>3</v>
      </c>
      <c r="L1" s="93"/>
      <c r="M1" s="94"/>
      <c r="N1" s="92" t="s">
        <v>4</v>
      </c>
      <c r="O1" s="93"/>
      <c r="P1" s="94"/>
      <c r="Q1" s="92" t="s">
        <v>5</v>
      </c>
      <c r="R1" s="93"/>
      <c r="S1" s="94"/>
      <c r="T1" s="92" t="s">
        <v>6</v>
      </c>
      <c r="U1" s="93"/>
      <c r="V1" s="9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7" customWidth="1"/>
    <col min="2" max="2" width="11.28125" style="46" customWidth="1"/>
    <col min="3" max="8" width="14.57421875" style="46" customWidth="1"/>
    <col min="9" max="9" width="16.140625" style="55" customWidth="1"/>
    <col min="10" max="10" width="9.140625" style="47" customWidth="1"/>
    <col min="11" max="11" width="9.140625" style="48" customWidth="1"/>
    <col min="12" max="16384" width="9.140625" style="47" customWidth="1"/>
  </cols>
  <sheetData>
    <row r="1" spans="1:9" s="44" customFormat="1" ht="26.25" customHeight="1">
      <c r="A1" s="101">
        <v>27</v>
      </c>
      <c r="B1" s="102" t="s">
        <v>59</v>
      </c>
      <c r="C1" s="102"/>
      <c r="D1" s="102"/>
      <c r="E1" s="102"/>
      <c r="F1" s="102"/>
      <c r="G1" s="102"/>
      <c r="H1" s="102"/>
      <c r="I1" s="102"/>
    </row>
    <row r="2" spans="1:9" s="44" customFormat="1" ht="18.75" customHeight="1">
      <c r="A2" s="101"/>
      <c r="B2" s="102" t="s">
        <v>60</v>
      </c>
      <c r="C2" s="102"/>
      <c r="D2" s="102"/>
      <c r="E2" s="102"/>
      <c r="F2" s="102"/>
      <c r="G2" s="102"/>
      <c r="H2" s="102"/>
      <c r="I2" s="102"/>
    </row>
    <row r="3" spans="1:9" s="44" customFormat="1" ht="18.75" customHeight="1" thickBot="1">
      <c r="A3" s="101"/>
      <c r="B3" s="25"/>
      <c r="C3" s="25"/>
      <c r="D3" s="25"/>
      <c r="E3" s="25"/>
      <c r="F3" s="25"/>
      <c r="G3" s="25"/>
      <c r="H3" s="25"/>
      <c r="I3" s="25"/>
    </row>
    <row r="4" spans="1:9" s="46" customFormat="1" ht="15" customHeight="1">
      <c r="A4" s="101"/>
      <c r="B4" s="103" t="s">
        <v>23</v>
      </c>
      <c r="C4" s="98" t="s">
        <v>54</v>
      </c>
      <c r="D4" s="99"/>
      <c r="E4" s="100" t="s">
        <v>57</v>
      </c>
      <c r="F4" s="99"/>
      <c r="G4" s="69" t="s">
        <v>48</v>
      </c>
      <c r="H4" s="107" t="s">
        <v>58</v>
      </c>
      <c r="I4" s="105" t="s">
        <v>28</v>
      </c>
    </row>
    <row r="5" spans="1:11" ht="19.5" customHeight="1" thickBot="1">
      <c r="A5" s="101"/>
      <c r="B5" s="104"/>
      <c r="C5" s="70" t="s">
        <v>55</v>
      </c>
      <c r="D5" s="38" t="s">
        <v>56</v>
      </c>
      <c r="E5" s="38" t="s">
        <v>55</v>
      </c>
      <c r="F5" s="38" t="s">
        <v>56</v>
      </c>
      <c r="G5" s="33" t="s">
        <v>27</v>
      </c>
      <c r="H5" s="108"/>
      <c r="I5" s="106"/>
      <c r="K5" s="47"/>
    </row>
    <row r="6" spans="1:11" ht="23.25" customHeight="1">
      <c r="A6" s="101"/>
      <c r="B6" s="30" t="s">
        <v>24</v>
      </c>
      <c r="C6" s="41">
        <v>19800</v>
      </c>
      <c r="D6" s="63">
        <v>67</v>
      </c>
      <c r="E6" s="26">
        <v>4800</v>
      </c>
      <c r="F6" s="66">
        <v>176</v>
      </c>
      <c r="G6" s="42">
        <f aca="true" t="shared" si="0" ref="G6:G16">SUM(C6:F6)</f>
        <v>24843</v>
      </c>
      <c r="H6" s="71">
        <v>414850</v>
      </c>
      <c r="I6" s="27" t="s">
        <v>11</v>
      </c>
      <c r="K6" s="47"/>
    </row>
    <row r="7" spans="1:11" ht="23.25" customHeight="1">
      <c r="A7" s="101"/>
      <c r="B7" s="31" t="s">
        <v>25</v>
      </c>
      <c r="C7" s="37">
        <v>20290</v>
      </c>
      <c r="D7" s="64">
        <v>53</v>
      </c>
      <c r="E7" s="24">
        <v>2000</v>
      </c>
      <c r="F7" s="67">
        <v>225</v>
      </c>
      <c r="G7" s="43">
        <f t="shared" si="0"/>
        <v>22568</v>
      </c>
      <c r="H7" s="72">
        <v>427265</v>
      </c>
      <c r="I7" s="28" t="s">
        <v>12</v>
      </c>
      <c r="K7" s="47"/>
    </row>
    <row r="8" spans="1:11" ht="23.25" customHeight="1">
      <c r="A8" s="101"/>
      <c r="B8" s="31" t="s">
        <v>26</v>
      </c>
      <c r="C8" s="37">
        <v>32050</v>
      </c>
      <c r="D8" s="64">
        <v>124</v>
      </c>
      <c r="E8" s="24">
        <v>4650</v>
      </c>
      <c r="F8" s="67">
        <v>5793</v>
      </c>
      <c r="G8" s="43">
        <f t="shared" si="0"/>
        <v>42617</v>
      </c>
      <c r="H8" s="72">
        <v>686200</v>
      </c>
      <c r="I8" s="28" t="s">
        <v>13</v>
      </c>
      <c r="K8" s="47"/>
    </row>
    <row r="9" spans="1:11" ht="23.25" customHeight="1">
      <c r="A9" s="101"/>
      <c r="B9" s="31" t="s">
        <v>29</v>
      </c>
      <c r="C9" s="37">
        <v>44900</v>
      </c>
      <c r="D9" s="64">
        <v>120</v>
      </c>
      <c r="E9" s="24">
        <v>8050</v>
      </c>
      <c r="F9" s="67">
        <v>15543</v>
      </c>
      <c r="G9" s="43">
        <f t="shared" si="0"/>
        <v>68613</v>
      </c>
      <c r="H9" s="72">
        <v>948450</v>
      </c>
      <c r="I9" s="28" t="s">
        <v>14</v>
      </c>
      <c r="K9" s="47"/>
    </row>
    <row r="10" spans="1:11" ht="23.25" customHeight="1">
      <c r="A10" s="101"/>
      <c r="B10" s="31" t="s">
        <v>36</v>
      </c>
      <c r="C10" s="37">
        <v>29950</v>
      </c>
      <c r="D10" s="64">
        <v>102</v>
      </c>
      <c r="E10" s="24">
        <v>4550</v>
      </c>
      <c r="F10" s="67">
        <v>1103</v>
      </c>
      <c r="G10" s="43">
        <f t="shared" si="0"/>
        <v>35705</v>
      </c>
      <c r="H10" s="72">
        <v>639875</v>
      </c>
      <c r="I10" s="28" t="s">
        <v>15</v>
      </c>
      <c r="K10" s="47"/>
    </row>
    <row r="11" spans="1:11" ht="23.25" customHeight="1">
      <c r="A11" s="101"/>
      <c r="B11" s="31" t="s">
        <v>37</v>
      </c>
      <c r="C11" s="37">
        <v>17183</v>
      </c>
      <c r="D11" s="64">
        <v>50</v>
      </c>
      <c r="E11" s="24">
        <v>3600</v>
      </c>
      <c r="F11" s="67">
        <v>194</v>
      </c>
      <c r="G11" s="43">
        <f t="shared" si="0"/>
        <v>21027</v>
      </c>
      <c r="H11" s="72">
        <v>355528</v>
      </c>
      <c r="I11" s="28" t="s">
        <v>16</v>
      </c>
      <c r="K11" s="47"/>
    </row>
    <row r="12" spans="1:11" ht="23.25" customHeight="1">
      <c r="A12" s="101"/>
      <c r="B12" s="31" t="s">
        <v>38</v>
      </c>
      <c r="C12" s="37">
        <v>12967</v>
      </c>
      <c r="D12" s="64">
        <v>186</v>
      </c>
      <c r="E12" s="24">
        <v>7600</v>
      </c>
      <c r="F12" s="67">
        <v>621</v>
      </c>
      <c r="G12" s="43">
        <f t="shared" si="0"/>
        <v>21374</v>
      </c>
      <c r="H12" s="72">
        <v>272072</v>
      </c>
      <c r="I12" s="28" t="s">
        <v>17</v>
      </c>
      <c r="K12" s="47"/>
    </row>
    <row r="13" spans="1:11" ht="23.25" customHeight="1">
      <c r="A13" s="101"/>
      <c r="B13" s="31" t="s">
        <v>39</v>
      </c>
      <c r="C13" s="37">
        <v>11850</v>
      </c>
      <c r="D13" s="64">
        <v>28</v>
      </c>
      <c r="E13" s="24">
        <v>10450</v>
      </c>
      <c r="F13" s="67">
        <v>385</v>
      </c>
      <c r="G13" s="43">
        <f t="shared" si="0"/>
        <v>22713</v>
      </c>
      <c r="H13" s="72">
        <v>255050</v>
      </c>
      <c r="I13" s="28" t="s">
        <v>31</v>
      </c>
      <c r="K13" s="47"/>
    </row>
    <row r="14" spans="1:11" ht="23.25" customHeight="1">
      <c r="A14" s="101"/>
      <c r="B14" s="31" t="s">
        <v>40</v>
      </c>
      <c r="C14" s="37">
        <v>12140</v>
      </c>
      <c r="D14" s="64">
        <v>59</v>
      </c>
      <c r="E14" s="24">
        <v>3550</v>
      </c>
      <c r="F14" s="67">
        <v>96</v>
      </c>
      <c r="G14" s="43">
        <f t="shared" si="0"/>
        <v>15845</v>
      </c>
      <c r="H14" s="72">
        <v>264745</v>
      </c>
      <c r="I14" s="28" t="s">
        <v>32</v>
      </c>
      <c r="K14" s="47"/>
    </row>
    <row r="15" spans="1:11" ht="23.25" customHeight="1">
      <c r="A15" s="101"/>
      <c r="B15" s="31" t="s">
        <v>41</v>
      </c>
      <c r="C15" s="37">
        <v>21200</v>
      </c>
      <c r="D15" s="64">
        <v>96</v>
      </c>
      <c r="E15" s="24">
        <v>5250</v>
      </c>
      <c r="F15" s="67">
        <v>48</v>
      </c>
      <c r="G15" s="43">
        <f t="shared" si="0"/>
        <v>26594</v>
      </c>
      <c r="H15" s="72">
        <v>476054</v>
      </c>
      <c r="I15" s="28" t="s">
        <v>33</v>
      </c>
      <c r="K15" s="47"/>
    </row>
    <row r="16" spans="1:11" ht="23.25" customHeight="1" thickBot="1">
      <c r="A16" s="101"/>
      <c r="B16" s="31" t="s">
        <v>42</v>
      </c>
      <c r="C16" s="37">
        <v>26400</v>
      </c>
      <c r="D16" s="64">
        <v>193</v>
      </c>
      <c r="E16" s="24">
        <v>3100</v>
      </c>
      <c r="F16" s="67">
        <v>2449</v>
      </c>
      <c r="G16" s="43">
        <f t="shared" si="0"/>
        <v>32142</v>
      </c>
      <c r="H16" s="72">
        <v>571250</v>
      </c>
      <c r="I16" s="28" t="s">
        <v>34</v>
      </c>
      <c r="K16" s="47"/>
    </row>
    <row r="17" spans="1:11" ht="23.25" customHeight="1" hidden="1" thickBot="1">
      <c r="A17" s="101"/>
      <c r="B17" s="31" t="s">
        <v>43</v>
      </c>
      <c r="C17" s="37">
        <f>'[1]Sheet1'!$M$97</f>
        <v>0</v>
      </c>
      <c r="D17" s="64"/>
      <c r="E17" s="24" t="e">
        <f>'[1]Sheet1'!$M$68</f>
        <v>#REF!</v>
      </c>
      <c r="F17" s="67"/>
      <c r="G17" s="43" t="e">
        <f>SUM(C17:E17)</f>
        <v>#REF!</v>
      </c>
      <c r="H17" s="72"/>
      <c r="I17" s="28" t="s">
        <v>35</v>
      </c>
      <c r="K17" s="47"/>
    </row>
    <row r="18" spans="1:11" ht="23.25" customHeight="1" thickBot="1">
      <c r="A18" s="101"/>
      <c r="B18" s="32" t="s">
        <v>30</v>
      </c>
      <c r="C18" s="56">
        <f>SUM(C6:C16)</f>
        <v>248730</v>
      </c>
      <c r="D18" s="65">
        <f>SUM(D6:D17)</f>
        <v>1078</v>
      </c>
      <c r="E18" s="57">
        <f>SUM(E6:E16)</f>
        <v>57600</v>
      </c>
      <c r="F18" s="68">
        <f>SUM(F6:F16)</f>
        <v>26633</v>
      </c>
      <c r="G18" s="58">
        <f>SUM(G6:G16)</f>
        <v>334041</v>
      </c>
      <c r="H18" s="73">
        <f>SUM(H6:H17)</f>
        <v>5311339</v>
      </c>
      <c r="I18" s="29" t="s">
        <v>27</v>
      </c>
      <c r="K18" s="47"/>
    </row>
    <row r="19" spans="1:9" ht="12.75">
      <c r="A19" s="101"/>
      <c r="B19" s="61" t="s">
        <v>49</v>
      </c>
      <c r="I19" s="62"/>
    </row>
    <row r="20" spans="1:9" ht="12.75">
      <c r="A20" s="101"/>
      <c r="B20" s="59" t="s">
        <v>52</v>
      </c>
      <c r="I20" s="60" t="s">
        <v>53</v>
      </c>
    </row>
    <row r="21" spans="1:9" ht="12.75">
      <c r="A21" s="101"/>
      <c r="I21" s="45"/>
    </row>
    <row r="22" spans="1:9" ht="12.75">
      <c r="A22" s="101"/>
      <c r="I22" s="45"/>
    </row>
    <row r="23" spans="1:9" ht="12.75">
      <c r="A23" s="101"/>
      <c r="I23" s="45"/>
    </row>
    <row r="24" spans="1:9" ht="12.75">
      <c r="A24" s="101"/>
      <c r="I24" s="45"/>
    </row>
    <row r="25" spans="1:9" ht="12.75">
      <c r="A25" s="101"/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rightToLeft="1" tabSelected="1" zoomScalePageLayoutView="0" workbookViewId="0" topLeftCell="A13">
      <selection activeCell="F24" sqref="F24"/>
    </sheetView>
  </sheetViews>
  <sheetFormatPr defaultColWidth="9.140625" defaultRowHeight="12.75"/>
  <cols>
    <col min="1" max="1" width="2.7109375" style="47" customWidth="1"/>
    <col min="2" max="2" width="11.28125" style="46" customWidth="1"/>
    <col min="3" max="3" width="11.421875" style="46" customWidth="1"/>
    <col min="4" max="4" width="11.00390625" style="46" customWidth="1"/>
    <col min="5" max="5" width="11.28125" style="46" customWidth="1"/>
    <col min="6" max="6" width="11.421875" style="46" customWidth="1"/>
    <col min="7" max="7" width="10.8515625" style="46" customWidth="1"/>
    <col min="8" max="8" width="11.57421875" style="46" customWidth="1"/>
    <col min="9" max="9" width="0" style="47" hidden="1" customWidth="1"/>
    <col min="10" max="10" width="8.7109375" style="47" hidden="1" customWidth="1"/>
    <col min="11" max="11" width="9.00390625" style="47" hidden="1" customWidth="1"/>
    <col min="12" max="12" width="10.28125" style="46" customWidth="1"/>
    <col min="13" max="13" width="10.57421875" style="46" customWidth="1"/>
    <col min="14" max="14" width="9.57421875" style="46" customWidth="1"/>
    <col min="15" max="15" width="16.140625" style="55" customWidth="1"/>
    <col min="16" max="16" width="9.140625" style="47" customWidth="1"/>
    <col min="17" max="17" width="9.140625" style="48" customWidth="1"/>
    <col min="18" max="16384" width="9.140625" style="47" customWidth="1"/>
  </cols>
  <sheetData>
    <row r="1" spans="1:15" s="44" customFormat="1" ht="26.25" customHeight="1">
      <c r="A1" s="101"/>
      <c r="B1" s="102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44" customFormat="1" ht="18.75" customHeight="1" thickBot="1">
      <c r="A2" s="101"/>
      <c r="B2" s="102" t="s">
        <v>62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29" s="45" customFormat="1" ht="19.5" customHeight="1">
      <c r="A3" s="101"/>
      <c r="B3" s="103" t="s">
        <v>23</v>
      </c>
      <c r="C3" s="120">
        <v>2010</v>
      </c>
      <c r="D3" s="112"/>
      <c r="E3" s="121"/>
      <c r="F3" s="120">
        <v>2011</v>
      </c>
      <c r="G3" s="112"/>
      <c r="H3" s="121"/>
      <c r="I3" s="111"/>
      <c r="J3" s="112"/>
      <c r="K3" s="113"/>
      <c r="L3" s="129" t="s">
        <v>51</v>
      </c>
      <c r="M3" s="130"/>
      <c r="N3" s="131"/>
      <c r="O3" s="125" t="s">
        <v>28</v>
      </c>
      <c r="V3" s="49"/>
      <c r="AC3" s="47"/>
    </row>
    <row r="4" spans="1:15" s="46" customFormat="1" ht="15" customHeight="1">
      <c r="A4" s="101"/>
      <c r="B4" s="128"/>
      <c r="C4" s="122"/>
      <c r="D4" s="123"/>
      <c r="E4" s="124"/>
      <c r="F4" s="122"/>
      <c r="G4" s="123"/>
      <c r="H4" s="124"/>
      <c r="I4" s="114" t="s">
        <v>18</v>
      </c>
      <c r="J4" s="115"/>
      <c r="K4" s="116"/>
      <c r="L4" s="117" t="s">
        <v>63</v>
      </c>
      <c r="M4" s="118"/>
      <c r="N4" s="119"/>
      <c r="O4" s="126"/>
    </row>
    <row r="5" spans="1:15" s="46" customFormat="1" ht="15" customHeight="1">
      <c r="A5" s="101"/>
      <c r="B5" s="128"/>
      <c r="C5" s="50" t="s">
        <v>46</v>
      </c>
      <c r="D5" s="51" t="s">
        <v>47</v>
      </c>
      <c r="E5" s="52" t="s">
        <v>48</v>
      </c>
      <c r="F5" s="50" t="s">
        <v>46</v>
      </c>
      <c r="G5" s="51" t="s">
        <v>47</v>
      </c>
      <c r="H5" s="52" t="s">
        <v>48</v>
      </c>
      <c r="I5" s="53"/>
      <c r="J5" s="51"/>
      <c r="K5" s="54"/>
      <c r="L5" s="50" t="s">
        <v>46</v>
      </c>
      <c r="M5" s="51" t="s">
        <v>47</v>
      </c>
      <c r="N5" s="52" t="s">
        <v>48</v>
      </c>
      <c r="O5" s="126"/>
    </row>
    <row r="6" spans="1:17" ht="19.5" customHeight="1" thickBot="1">
      <c r="A6" s="101"/>
      <c r="B6" s="104"/>
      <c r="C6" s="81" t="s">
        <v>44</v>
      </c>
      <c r="D6" s="83" t="s">
        <v>45</v>
      </c>
      <c r="E6" s="33" t="s">
        <v>27</v>
      </c>
      <c r="F6" s="81" t="s">
        <v>44</v>
      </c>
      <c r="G6" s="83" t="s">
        <v>45</v>
      </c>
      <c r="H6" s="33" t="s">
        <v>27</v>
      </c>
      <c r="I6" s="38" t="s">
        <v>8</v>
      </c>
      <c r="J6" s="20" t="s">
        <v>9</v>
      </c>
      <c r="K6" s="34" t="s">
        <v>10</v>
      </c>
      <c r="L6" s="81" t="s">
        <v>44</v>
      </c>
      <c r="M6" s="83" t="s">
        <v>45</v>
      </c>
      <c r="N6" s="141" t="s">
        <v>27</v>
      </c>
      <c r="O6" s="127"/>
      <c r="Q6" s="47"/>
    </row>
    <row r="7" spans="1:17" ht="23.25" customHeight="1">
      <c r="A7" s="101"/>
      <c r="B7" s="85" t="s">
        <v>24</v>
      </c>
      <c r="C7" s="82">
        <v>52296</v>
      </c>
      <c r="D7" s="134">
        <v>5072</v>
      </c>
      <c r="E7" s="135">
        <f aca="true" t="shared" si="0" ref="E7:E18">SUM(C7:D7)</f>
        <v>57368</v>
      </c>
      <c r="F7" s="82">
        <v>61824</v>
      </c>
      <c r="G7" s="82">
        <v>4595</v>
      </c>
      <c r="H7" s="71">
        <f aca="true" t="shared" si="1" ref="H7:H12">SUM(F7:G7)</f>
        <v>66419</v>
      </c>
      <c r="I7" s="39">
        <v>1143</v>
      </c>
      <c r="J7" s="21">
        <v>1261</v>
      </c>
      <c r="K7" s="35">
        <f>SUM(I7:J7)</f>
        <v>2404</v>
      </c>
      <c r="L7" s="137">
        <f>(F7-C7)/C7</f>
        <v>0.18219366681964203</v>
      </c>
      <c r="M7" s="142">
        <f>(G7-D7)/D7</f>
        <v>-0.09404574132492113</v>
      </c>
      <c r="N7" s="137">
        <f>(H7-E7)/E7</f>
        <v>0.157770882722075</v>
      </c>
      <c r="O7" s="138" t="s">
        <v>11</v>
      </c>
      <c r="Q7" s="47"/>
    </row>
    <row r="8" spans="1:17" ht="24.75" customHeight="1">
      <c r="A8" s="101"/>
      <c r="B8" s="86" t="s">
        <v>25</v>
      </c>
      <c r="C8" s="24">
        <v>55189</v>
      </c>
      <c r="D8" s="80">
        <v>4069</v>
      </c>
      <c r="E8" s="132">
        <f t="shared" si="0"/>
        <v>59258</v>
      </c>
      <c r="F8" s="24">
        <v>40211</v>
      </c>
      <c r="G8" s="24">
        <v>4115</v>
      </c>
      <c r="H8" s="72">
        <f t="shared" si="1"/>
        <v>44326</v>
      </c>
      <c r="I8" s="40">
        <v>83</v>
      </c>
      <c r="J8" s="22">
        <v>0</v>
      </c>
      <c r="K8" s="36">
        <f>SUM(I8:J8)</f>
        <v>83</v>
      </c>
      <c r="L8" s="23">
        <f aca="true" t="shared" si="2" ref="L8:N9">(F8-C8)/C8</f>
        <v>-0.2713946619797423</v>
      </c>
      <c r="M8" s="136">
        <f t="shared" si="2"/>
        <v>0.011304988940771688</v>
      </c>
      <c r="N8" s="23">
        <f t="shared" si="2"/>
        <v>-0.251982854635661</v>
      </c>
      <c r="O8" s="139" t="s">
        <v>12</v>
      </c>
      <c r="Q8" s="47"/>
    </row>
    <row r="9" spans="1:17" ht="27.75" customHeight="1">
      <c r="A9" s="101"/>
      <c r="B9" s="86" t="s">
        <v>26</v>
      </c>
      <c r="C9" s="24">
        <v>94725</v>
      </c>
      <c r="D9" s="80">
        <v>8193</v>
      </c>
      <c r="E9" s="132">
        <f t="shared" si="0"/>
        <v>102918</v>
      </c>
      <c r="F9" s="24">
        <v>62369</v>
      </c>
      <c r="G9" s="24">
        <v>7291</v>
      </c>
      <c r="H9" s="72">
        <f t="shared" si="1"/>
        <v>69660</v>
      </c>
      <c r="I9" s="40">
        <v>413</v>
      </c>
      <c r="J9" s="22">
        <v>557</v>
      </c>
      <c r="K9" s="36">
        <f>SUM(I9:J9)</f>
        <v>970</v>
      </c>
      <c r="L9" s="23">
        <f t="shared" si="2"/>
        <v>-0.3415782528371602</v>
      </c>
      <c r="M9" s="136">
        <f t="shared" si="2"/>
        <v>-0.11009398266813133</v>
      </c>
      <c r="N9" s="23">
        <f t="shared" si="2"/>
        <v>-0.3231504693056608</v>
      </c>
      <c r="O9" s="139" t="s">
        <v>13</v>
      </c>
      <c r="Q9" s="47"/>
    </row>
    <row r="10" spans="1:17" ht="30.75" customHeight="1">
      <c r="A10" s="101"/>
      <c r="B10" s="86" t="s">
        <v>29</v>
      </c>
      <c r="C10" s="24">
        <v>109415</v>
      </c>
      <c r="D10" s="80">
        <v>17555</v>
      </c>
      <c r="E10" s="132">
        <f t="shared" si="0"/>
        <v>126970</v>
      </c>
      <c r="F10" s="84">
        <v>66543</v>
      </c>
      <c r="G10" s="84">
        <v>23833</v>
      </c>
      <c r="H10" s="72">
        <f t="shared" si="1"/>
        <v>90376</v>
      </c>
      <c r="I10" s="77"/>
      <c r="J10" s="78"/>
      <c r="K10" s="79"/>
      <c r="L10" s="23">
        <f aca="true" t="shared" si="3" ref="L10:N19">(F10-C10)/C10</f>
        <v>-0.3918292738655577</v>
      </c>
      <c r="M10" s="136">
        <f t="shared" si="3"/>
        <v>0.3576189119908858</v>
      </c>
      <c r="N10" s="23">
        <f t="shared" si="3"/>
        <v>-0.2882098133417343</v>
      </c>
      <c r="O10" s="140" t="s">
        <v>14</v>
      </c>
      <c r="Q10" s="47"/>
    </row>
    <row r="11" spans="1:17" ht="25.5" customHeight="1">
      <c r="A11" s="101"/>
      <c r="B11" s="86" t="s">
        <v>36</v>
      </c>
      <c r="C11" s="24">
        <v>90971</v>
      </c>
      <c r="D11" s="80">
        <v>7230</v>
      </c>
      <c r="E11" s="132">
        <f t="shared" si="0"/>
        <v>98201</v>
      </c>
      <c r="F11" s="84">
        <v>37029</v>
      </c>
      <c r="G11" s="84">
        <v>10469</v>
      </c>
      <c r="H11" s="72">
        <f t="shared" si="1"/>
        <v>47498</v>
      </c>
      <c r="I11" s="77"/>
      <c r="J11" s="78"/>
      <c r="K11" s="79"/>
      <c r="L11" s="23">
        <f t="shared" si="3"/>
        <v>-0.5929581954688857</v>
      </c>
      <c r="M11" s="136">
        <f t="shared" si="3"/>
        <v>0.4479944674965422</v>
      </c>
      <c r="N11" s="23">
        <f t="shared" si="3"/>
        <v>-0.5163185710939807</v>
      </c>
      <c r="O11" s="140" t="s">
        <v>15</v>
      </c>
      <c r="Q11" s="47"/>
    </row>
    <row r="12" spans="1:17" ht="24.75" customHeight="1">
      <c r="A12" s="101"/>
      <c r="B12" s="86" t="s">
        <v>37</v>
      </c>
      <c r="C12" s="24">
        <v>42001</v>
      </c>
      <c r="D12" s="80">
        <v>6663</v>
      </c>
      <c r="E12" s="132">
        <f t="shared" si="0"/>
        <v>48664</v>
      </c>
      <c r="F12" s="84">
        <v>23841</v>
      </c>
      <c r="G12" s="84">
        <v>8525</v>
      </c>
      <c r="H12" s="72">
        <f t="shared" si="1"/>
        <v>32366</v>
      </c>
      <c r="I12" s="77"/>
      <c r="J12" s="78"/>
      <c r="K12" s="79"/>
      <c r="L12" s="23">
        <f t="shared" si="3"/>
        <v>-0.43237065784148</v>
      </c>
      <c r="M12" s="136">
        <f t="shared" si="3"/>
        <v>0.2794536995347441</v>
      </c>
      <c r="N12" s="23">
        <f t="shared" si="3"/>
        <v>-0.334908762123952</v>
      </c>
      <c r="O12" s="140" t="s">
        <v>16</v>
      </c>
      <c r="Q12" s="47"/>
    </row>
    <row r="13" spans="1:17" ht="28.5" customHeight="1">
      <c r="A13" s="101"/>
      <c r="B13" s="86" t="s">
        <v>38</v>
      </c>
      <c r="C13" s="24">
        <v>40855</v>
      </c>
      <c r="D13" s="80">
        <v>15500</v>
      </c>
      <c r="E13" s="132">
        <f t="shared" si="0"/>
        <v>56355</v>
      </c>
      <c r="F13" s="84">
        <v>21220</v>
      </c>
      <c r="G13" s="84">
        <v>18305</v>
      </c>
      <c r="H13" s="72">
        <f>SUM(F13:G13)</f>
        <v>39525</v>
      </c>
      <c r="I13" s="77"/>
      <c r="J13" s="78"/>
      <c r="K13" s="79"/>
      <c r="L13" s="23">
        <f aca="true" t="shared" si="4" ref="L13:M15">(F13-C13)/C13</f>
        <v>-0.4806021294823155</v>
      </c>
      <c r="M13" s="136">
        <f t="shared" si="4"/>
        <v>0.18096774193548387</v>
      </c>
      <c r="N13" s="23">
        <f t="shared" si="3"/>
        <v>-0.2986425339366516</v>
      </c>
      <c r="O13" s="140" t="s">
        <v>17</v>
      </c>
      <c r="Q13" s="47"/>
    </row>
    <row r="14" spans="1:17" ht="23.25" customHeight="1">
      <c r="A14" s="101"/>
      <c r="B14" s="86" t="s">
        <v>39</v>
      </c>
      <c r="C14" s="24">
        <v>46162</v>
      </c>
      <c r="D14" s="80">
        <v>5335</v>
      </c>
      <c r="E14" s="132">
        <f t="shared" si="0"/>
        <v>51497</v>
      </c>
      <c r="F14" s="84">
        <v>21329</v>
      </c>
      <c r="G14" s="84">
        <v>3643</v>
      </c>
      <c r="H14" s="72">
        <f>SUM(F14:G14)</f>
        <v>24972</v>
      </c>
      <c r="I14" s="77"/>
      <c r="J14" s="78"/>
      <c r="K14" s="79"/>
      <c r="L14" s="23">
        <f t="shared" si="4"/>
        <v>-0.5379532949178978</v>
      </c>
      <c r="M14" s="136">
        <f t="shared" si="4"/>
        <v>-0.31715089034676663</v>
      </c>
      <c r="N14" s="23">
        <f t="shared" si="3"/>
        <v>-0.5150785482649475</v>
      </c>
      <c r="O14" s="140" t="s">
        <v>31</v>
      </c>
      <c r="Q14" s="47"/>
    </row>
    <row r="15" spans="1:17" ht="26.25" customHeight="1">
      <c r="A15" s="101"/>
      <c r="B15" s="86" t="s">
        <v>40</v>
      </c>
      <c r="C15" s="24">
        <v>66305</v>
      </c>
      <c r="D15" s="80">
        <v>8246</v>
      </c>
      <c r="E15" s="132">
        <f t="shared" si="0"/>
        <v>74551</v>
      </c>
      <c r="F15" s="84">
        <v>32377</v>
      </c>
      <c r="G15" s="84">
        <v>12110</v>
      </c>
      <c r="H15" s="72">
        <f>SUM(F15:G15)</f>
        <v>44487</v>
      </c>
      <c r="I15" s="77"/>
      <c r="J15" s="78"/>
      <c r="K15" s="79"/>
      <c r="L15" s="23">
        <f t="shared" si="4"/>
        <v>-0.5116959505316341</v>
      </c>
      <c r="M15" s="136">
        <f t="shared" si="4"/>
        <v>0.4685908319185059</v>
      </c>
      <c r="N15" s="23">
        <f t="shared" si="3"/>
        <v>-0.4032675618033293</v>
      </c>
      <c r="O15" s="140" t="s">
        <v>32</v>
      </c>
      <c r="Q15" s="47"/>
    </row>
    <row r="16" spans="1:17" ht="22.5" customHeight="1">
      <c r="A16" s="101"/>
      <c r="B16" s="86" t="s">
        <v>41</v>
      </c>
      <c r="C16" s="24">
        <v>117831</v>
      </c>
      <c r="D16" s="80">
        <v>6635</v>
      </c>
      <c r="E16" s="132">
        <f t="shared" si="0"/>
        <v>124466</v>
      </c>
      <c r="F16" s="84">
        <v>48565</v>
      </c>
      <c r="G16" s="84">
        <v>8664</v>
      </c>
      <c r="H16" s="72">
        <f>SUM(F16:G16)</f>
        <v>57229</v>
      </c>
      <c r="I16" s="133"/>
      <c r="J16" s="133"/>
      <c r="K16" s="133"/>
      <c r="L16" s="23">
        <f>(F16-C16)/C16</f>
        <v>-0.5878419091750049</v>
      </c>
      <c r="M16" s="136">
        <f>(G16-D16)/D16</f>
        <v>0.305802562170309</v>
      </c>
      <c r="N16" s="23">
        <f>(H16-E16)/E16</f>
        <v>-0.5402037504218019</v>
      </c>
      <c r="O16" s="140" t="s">
        <v>33</v>
      </c>
      <c r="Q16" s="47"/>
    </row>
    <row r="17" spans="1:17" ht="21" customHeight="1">
      <c r="A17" s="101"/>
      <c r="B17" s="86" t="s">
        <v>42</v>
      </c>
      <c r="C17" s="24">
        <v>97501</v>
      </c>
      <c r="D17" s="80">
        <v>9442</v>
      </c>
      <c r="E17" s="132">
        <f t="shared" si="0"/>
        <v>106943</v>
      </c>
      <c r="F17" s="84">
        <v>57328</v>
      </c>
      <c r="G17" s="84">
        <v>13177</v>
      </c>
      <c r="H17" s="72">
        <f>SUM(F17:G17)</f>
        <v>70505</v>
      </c>
      <c r="I17" s="133"/>
      <c r="J17" s="133"/>
      <c r="K17" s="133"/>
      <c r="L17" s="23">
        <f>(F17-C17)/C17</f>
        <v>-0.41202654331750443</v>
      </c>
      <c r="M17" s="136">
        <f>(G17-D17)/D17</f>
        <v>0.39557297182800255</v>
      </c>
      <c r="N17" s="23">
        <f>(H17-E17)/E17</f>
        <v>-0.3407235630195525</v>
      </c>
      <c r="O17" s="140" t="s">
        <v>34</v>
      </c>
      <c r="Q17" s="47"/>
    </row>
    <row r="18" spans="1:17" ht="28.5" customHeight="1" thickBot="1">
      <c r="A18" s="101"/>
      <c r="B18" s="86" t="s">
        <v>43</v>
      </c>
      <c r="C18" s="24">
        <v>62967</v>
      </c>
      <c r="D18" s="80">
        <v>5127</v>
      </c>
      <c r="E18" s="132">
        <f t="shared" si="0"/>
        <v>68094</v>
      </c>
      <c r="F18" s="84">
        <v>35882</v>
      </c>
      <c r="G18" s="84">
        <v>6619</v>
      </c>
      <c r="H18" s="143">
        <f>SUM(F18:G18)</f>
        <v>42501</v>
      </c>
      <c r="I18" s="144"/>
      <c r="J18" s="144"/>
      <c r="K18" s="144"/>
      <c r="L18" s="145">
        <f>(F18-C18)/C18</f>
        <v>-0.4301459494655931</v>
      </c>
      <c r="M18" s="146">
        <f>(G18-D18)/D18</f>
        <v>0.29100838697093817</v>
      </c>
      <c r="N18" s="145">
        <f>(H18-E18)/E18</f>
        <v>-0.3758480923429377</v>
      </c>
      <c r="O18" s="140" t="s">
        <v>35</v>
      </c>
      <c r="Q18" s="47"/>
    </row>
    <row r="19" spans="1:17" ht="51" customHeight="1" thickBot="1">
      <c r="A19" s="101"/>
      <c r="B19" s="87" t="s">
        <v>30</v>
      </c>
      <c r="C19" s="88">
        <f>SUM(C7:C18)</f>
        <v>876218</v>
      </c>
      <c r="D19" s="88">
        <f aca="true" t="shared" si="5" ref="D19:K19">SUM(D7:D18)</f>
        <v>99067</v>
      </c>
      <c r="E19" s="88">
        <f t="shared" si="5"/>
        <v>975285</v>
      </c>
      <c r="F19" s="88">
        <f t="shared" si="5"/>
        <v>508518</v>
      </c>
      <c r="G19" s="88">
        <f t="shared" si="5"/>
        <v>121346</v>
      </c>
      <c r="H19" s="88">
        <f t="shared" si="5"/>
        <v>629864</v>
      </c>
      <c r="I19" s="88">
        <f t="shared" si="5"/>
        <v>1639</v>
      </c>
      <c r="J19" s="88">
        <f t="shared" si="5"/>
        <v>1818</v>
      </c>
      <c r="K19" s="88">
        <f t="shared" si="5"/>
        <v>3457</v>
      </c>
      <c r="L19" s="89">
        <f t="shared" si="3"/>
        <v>-0.4196444263870407</v>
      </c>
      <c r="M19" s="90">
        <f t="shared" si="3"/>
        <v>0.2248882069710398</v>
      </c>
      <c r="N19" s="89">
        <f t="shared" si="3"/>
        <v>-0.35417442081032724</v>
      </c>
      <c r="O19" s="91" t="s">
        <v>27</v>
      </c>
      <c r="Q19" s="47"/>
    </row>
    <row r="20" spans="1:15" ht="12.75">
      <c r="A20" s="101"/>
      <c r="B20" s="109" t="s">
        <v>49</v>
      </c>
      <c r="C20" s="109"/>
      <c r="D20" s="109"/>
      <c r="H20" s="76"/>
      <c r="M20" s="110" t="s">
        <v>50</v>
      </c>
      <c r="N20" s="110"/>
      <c r="O20" s="110"/>
    </row>
    <row r="21" spans="1:15" ht="12.75">
      <c r="A21" s="101"/>
      <c r="E21" s="76"/>
      <c r="O21" s="45"/>
    </row>
    <row r="22" spans="1:15" ht="12.75">
      <c r="A22" s="101"/>
      <c r="O22" s="45"/>
    </row>
    <row r="23" spans="1:15" ht="12.75">
      <c r="A23" s="101"/>
      <c r="C23" s="76"/>
      <c r="D23" s="76"/>
      <c r="O23" s="45"/>
    </row>
    <row r="24" spans="1:15" ht="12.75">
      <c r="A24" s="101"/>
      <c r="O24" s="45"/>
    </row>
    <row r="25" spans="1:15" ht="12.75">
      <c r="A25" s="101"/>
      <c r="O25" s="45"/>
    </row>
    <row r="26" spans="1:15" ht="12.75">
      <c r="A26" s="101"/>
      <c r="O26" s="45"/>
    </row>
    <row r="27" spans="1:15" ht="12.75">
      <c r="A27" s="101"/>
      <c r="O27" s="45"/>
    </row>
    <row r="28" spans="1:15" ht="12.75">
      <c r="A28" s="101"/>
      <c r="O28" s="45"/>
    </row>
    <row r="29" spans="1:15" ht="12.75">
      <c r="A29" s="101"/>
      <c r="O29" s="45"/>
    </row>
    <row r="30" spans="1:15" ht="12.75">
      <c r="A30" s="101"/>
      <c r="N30" s="74"/>
      <c r="O30" s="45"/>
    </row>
    <row r="31" spans="1:15" ht="12.75">
      <c r="A31" s="101"/>
      <c r="N31" s="74"/>
      <c r="O31" s="45"/>
    </row>
    <row r="32" spans="1:15" ht="12.75">
      <c r="A32" s="101"/>
      <c r="N32" s="74"/>
      <c r="O32" s="45"/>
    </row>
    <row r="33" spans="1:15" ht="12.75">
      <c r="A33" s="101"/>
      <c r="N33" s="74"/>
      <c r="O33" s="45"/>
    </row>
    <row r="34" spans="1:15" ht="12.75">
      <c r="A34" s="101"/>
      <c r="N34" s="74"/>
      <c r="O34" s="45"/>
    </row>
    <row r="35" spans="1:15" ht="12.75">
      <c r="A35" s="101"/>
      <c r="N35" s="74"/>
      <c r="O35" s="45"/>
    </row>
    <row r="36" spans="1:15" ht="12.75">
      <c r="A36" s="75"/>
      <c r="N36" s="74"/>
      <c r="O36" s="45"/>
    </row>
    <row r="37" spans="1:15" ht="12.75">
      <c r="A37" s="75"/>
      <c r="N37" s="74"/>
      <c r="O37" s="45"/>
    </row>
    <row r="38" spans="1:15" ht="12.75">
      <c r="A38" s="75"/>
      <c r="N38" s="74"/>
      <c r="O38" s="45"/>
    </row>
    <row r="39" spans="1:15" ht="12.75">
      <c r="A39" s="75"/>
      <c r="N39" s="74"/>
      <c r="O39" s="45"/>
    </row>
    <row r="40" spans="1:15" ht="12.75">
      <c r="A40" s="75"/>
      <c r="N40" s="74"/>
      <c r="O40" s="45"/>
    </row>
    <row r="41" spans="1:15" ht="12.75">
      <c r="A41" s="75"/>
      <c r="N41" s="74"/>
      <c r="O41" s="45"/>
    </row>
    <row r="42" spans="1:15" ht="12.75">
      <c r="A42" s="75"/>
      <c r="N42" s="74"/>
      <c r="O42" s="45"/>
    </row>
    <row r="43" spans="14:15" ht="12.75">
      <c r="N43" s="74"/>
      <c r="O43" s="45"/>
    </row>
  </sheetData>
  <sheetProtection formatCells="0" formatColumns="0" formatRows="0" insertColumns="0" insertRows="0" insertHyperlinks="0" deleteColumns="0" deleteRows="0" sort="0" autoFilter="0" pivotTables="0"/>
  <mergeCells count="13">
    <mergeCell ref="O3:O6"/>
    <mergeCell ref="B3:B6"/>
    <mergeCell ref="L3:N3"/>
    <mergeCell ref="B20:D20"/>
    <mergeCell ref="M20:O20"/>
    <mergeCell ref="A1:A35"/>
    <mergeCell ref="B1:O1"/>
    <mergeCell ref="B2:O2"/>
    <mergeCell ref="I3:K3"/>
    <mergeCell ref="I4:K4"/>
    <mergeCell ref="L4:N4"/>
    <mergeCell ref="C3:E4"/>
    <mergeCell ref="F3:H4"/>
  </mergeCells>
  <printOptions horizontalCentered="1"/>
  <pageMargins left="0.28" right="0.24" top="0.64" bottom="0.06" header="0.64" footer="0.06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2012-02-13T09:06:10Z</cp:lastPrinted>
  <dcterms:created xsi:type="dcterms:W3CDTF">2003-07-07T10:02:20Z</dcterms:created>
  <dcterms:modified xsi:type="dcterms:W3CDTF">2012-02-13T09:11:42Z</dcterms:modified>
  <cp:category/>
  <cp:version/>
  <cp:contentType/>
  <cp:contentStatus/>
</cp:coreProperties>
</file>