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80" windowHeight="10020" firstSheet="1" activeTab="2"/>
  </bookViews>
  <sheets>
    <sheet name="Sheet1" sheetId="1" r:id="rId1"/>
    <sheet name="Chart1" sheetId="2" r:id="rId2"/>
    <sheet name="karak " sheetId="3" r:id="rId3"/>
  </sheets>
  <definedNames>
    <definedName name="_xlnm.Print_Area" localSheetId="2">'karak '!$A$1:$M$23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<sst xmlns="http://schemas.openxmlformats.org/spreadsheetml/2006/main" count="89" uniqueCount="54">
  <si>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</si>
  <si>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</si>
  <si>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</si>
  <si>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</si>
  <si>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</si>
  <si>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</si>
  <si>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</si>
  <si>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</si>
  <si>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</si>
  <si>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</si>
  <si>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</si>
  <si>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</si>
  <si>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</si>
  <si>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</si>
  <si>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</si>
  <si>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</si>
  <si>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</si>
  <si>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</si>
  <si>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</si>
  <si>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</si>
  <si>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</si>
  <si>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</si>
  <si>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</si>
  <si>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</si>
  <si>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</si>
  <si>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</si>
  <si>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</si>
  <si>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</si>
  <si>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</si>
  <si>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</si>
  <si>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</si>
  <si>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</si>
  <si>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</si>
  <si>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التغير النسبي   </t>
  </si>
  <si>
    <t>كانون ثاني</t>
  </si>
  <si>
    <t>شباط</t>
  </si>
  <si>
    <t>اذار</t>
  </si>
  <si>
    <t>نيسان</t>
  </si>
  <si>
    <t xml:space="preserve">ايار </t>
  </si>
  <si>
    <t>حزيران</t>
  </si>
  <si>
    <t>تموز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</si>
  <si>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</si>
  <si>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</si>
  <si>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</si>
  <si>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</si>
  <si>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</si>
  <si>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</si>
  <si>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</si>
  <si>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</si>
  <si>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</si>
  <si>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</si>
  <si>
    <t>جدول 10.5  عدد زوار الكرك الشهري حسب الجنسية 2020 -2021*</t>
  </si>
  <si>
    <t>Table 5.10  Monthly Number of Visitors to Karak by Nationality, 2020- 2021*</t>
  </si>
  <si>
    <t>Relative Change20/21*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</si>
</sst>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8"/>
      <name val="Calibri"/>
      <family val="0"/>
    </font>
    <font>
      <b/>
      <sz val="12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horizontal="left"/>
    </xf>
    <xf numFmtId="0" fontId="12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208" fontId="13" fillId="38" borderId="20" xfId="0" applyNumberFormat="1" applyFont="1" applyFill="1" applyBorder="1" applyAlignment="1">
      <alignment horizontal="center"/>
    </xf>
    <xf numFmtId="0" fontId="16" fillId="38" borderId="0" xfId="0" applyFont="1" applyFill="1" applyBorder="1" applyAlignment="1">
      <alignment/>
    </xf>
    <xf numFmtId="3" fontId="5" fillId="38" borderId="0" xfId="0" applyNumberFormat="1" applyFont="1" applyFill="1" applyAlignment="1">
      <alignment horizontal="left"/>
    </xf>
    <xf numFmtId="0" fontId="10" fillId="38" borderId="0" xfId="0" applyFont="1" applyFill="1" applyAlignment="1">
      <alignment/>
    </xf>
    <xf numFmtId="208" fontId="5" fillId="38" borderId="21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208" fontId="5" fillId="38" borderId="22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/>
    </xf>
    <xf numFmtId="3" fontId="13" fillId="38" borderId="0" xfId="0" applyNumberFormat="1" applyFont="1" applyFill="1" applyBorder="1" applyAlignment="1">
      <alignment horizontal="center"/>
    </xf>
    <xf numFmtId="3" fontId="13" fillId="38" borderId="24" xfId="0" applyNumberFormat="1" applyFont="1" applyFill="1" applyBorder="1" applyAlignment="1">
      <alignment horizontal="center"/>
    </xf>
    <xf numFmtId="3" fontId="13" fillId="38" borderId="25" xfId="0" applyNumberFormat="1" applyFont="1" applyFill="1" applyBorder="1" applyAlignment="1">
      <alignment horizontal="center"/>
    </xf>
    <xf numFmtId="3" fontId="5" fillId="33" borderId="26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 textRotation="90" readingOrder="1"/>
    </xf>
    <xf numFmtId="0" fontId="13" fillId="38" borderId="0" xfId="0" applyFont="1" applyFill="1" applyAlignment="1">
      <alignment/>
    </xf>
    <xf numFmtId="0" fontId="13" fillId="38" borderId="0" xfId="0" applyFont="1" applyFill="1" applyAlignment="1">
      <alignment readingOrder="2"/>
    </xf>
    <xf numFmtId="0" fontId="13" fillId="38" borderId="0" xfId="0" applyFont="1" applyFill="1" applyAlignment="1">
      <alignment horizontal="center"/>
    </xf>
    <xf numFmtId="9" fontId="5" fillId="38" borderId="0" xfId="0" applyNumberFormat="1" applyFont="1" applyFill="1" applyAlignment="1">
      <alignment/>
    </xf>
    <xf numFmtId="0" fontId="15" fillId="38" borderId="25" xfId="0" applyFont="1" applyFill="1" applyBorder="1" applyAlignment="1">
      <alignment horizontal="center"/>
    </xf>
    <xf numFmtId="0" fontId="12" fillId="39" borderId="13" xfId="0" applyFont="1" applyFill="1" applyBorder="1" applyAlignment="1">
      <alignment horizontal="center" vertical="center"/>
    </xf>
    <xf numFmtId="0" fontId="14" fillId="38" borderId="24" xfId="0" applyFont="1" applyFill="1" applyBorder="1" applyAlignment="1">
      <alignment horizontal="center"/>
    </xf>
    <xf numFmtId="0" fontId="14" fillId="38" borderId="25" xfId="0" applyFont="1" applyFill="1" applyBorder="1" applyAlignment="1">
      <alignment horizontal="center"/>
    </xf>
    <xf numFmtId="0" fontId="10" fillId="39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27" xfId="0" applyFont="1" applyFill="1" applyBorder="1" applyAlignment="1" quotePrefix="1">
      <alignment horizontal="center"/>
    </xf>
    <xf numFmtId="0" fontId="5" fillId="33" borderId="28" xfId="0" applyFont="1" applyFill="1" applyBorder="1" applyAlignment="1" quotePrefix="1">
      <alignment horizontal="center"/>
    </xf>
    <xf numFmtId="0" fontId="5" fillId="33" borderId="29" xfId="0" applyFont="1" applyFill="1" applyBorder="1" applyAlignment="1" quotePrefix="1">
      <alignment horizontal="center"/>
    </xf>
    <xf numFmtId="0" fontId="10" fillId="33" borderId="30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13" fillId="38" borderId="0" xfId="0" applyFont="1" applyFill="1" applyAlignment="1">
      <alignment horizontal="right"/>
    </xf>
    <xf numFmtId="0" fontId="13" fillId="38" borderId="0" xfId="0" applyFont="1" applyFill="1" applyAlignment="1">
      <alignment horizontal="left"/>
    </xf>
    <xf numFmtId="0" fontId="10" fillId="38" borderId="0" xfId="0" applyFont="1" applyFill="1" applyAlignment="1">
      <alignment horizont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424242"/>
                </a:solidFill>
              </a:rPr>
              <a:t>عدد زوار الكرك الشهري حسب الجنسية لعام 2021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3175">
          <a:solidFill>
            <a:srgbClr val="FF8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75"/>
          <c:y val="0.08225"/>
          <c:w val="0.961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'karak '!$F$4:$F$6</c:f>
              <c:strCache>
                <c:ptCount val="1"/>
                <c:pt idx="0">
                  <c:v>2021 أجنبي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'karak '!$B$7:$B$20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'karak '!$F$7:$F$20</c:f>
              <c:numCache>
                <c:ptCount val="14"/>
                <c:pt idx="1">
                  <c:v>299</c:v>
                </c:pt>
                <c:pt idx="2">
                  <c:v>296</c:v>
                </c:pt>
                <c:pt idx="3">
                  <c:v>240</c:v>
                </c:pt>
                <c:pt idx="4">
                  <c:v>430</c:v>
                </c:pt>
                <c:pt idx="5">
                  <c:v>663</c:v>
                </c:pt>
                <c:pt idx="6">
                  <c:v>775</c:v>
                </c:pt>
                <c:pt idx="7">
                  <c:v>1182</c:v>
                </c:pt>
                <c:pt idx="8">
                  <c:v>200</c:v>
                </c:pt>
                <c:pt idx="9">
                  <c:v>3061</c:v>
                </c:pt>
                <c:pt idx="10">
                  <c:v>10508</c:v>
                </c:pt>
                <c:pt idx="11">
                  <c:v>5780</c:v>
                </c:pt>
                <c:pt idx="12">
                  <c:v>2097</c:v>
                </c:pt>
                <c:pt idx="13">
                  <c:v>25531</c:v>
                </c:pt>
              </c:numCache>
            </c:numRef>
          </c:val>
        </c:ser>
        <c:ser>
          <c:idx val="1"/>
          <c:order val="1"/>
          <c:tx>
            <c:strRef>
              <c:f>'karak '!$G$4:$G$6</c:f>
              <c:strCache>
                <c:ptCount val="1"/>
                <c:pt idx="0">
                  <c:v>2021 أردني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'karak '!$B$7:$B$20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'karak '!$G$7:$G$20</c:f>
              <c:numCache>
                <c:ptCount val="14"/>
                <c:pt idx="1">
                  <c:v>2574</c:v>
                </c:pt>
                <c:pt idx="2">
                  <c:v>2994</c:v>
                </c:pt>
                <c:pt idx="3">
                  <c:v>2409</c:v>
                </c:pt>
                <c:pt idx="4">
                  <c:v>1392</c:v>
                </c:pt>
                <c:pt idx="5">
                  <c:v>2298</c:v>
                </c:pt>
                <c:pt idx="6">
                  <c:v>3293</c:v>
                </c:pt>
                <c:pt idx="7">
                  <c:v>3602</c:v>
                </c:pt>
                <c:pt idx="8">
                  <c:v>600</c:v>
                </c:pt>
                <c:pt idx="9">
                  <c:v>3337</c:v>
                </c:pt>
                <c:pt idx="10">
                  <c:v>7996</c:v>
                </c:pt>
                <c:pt idx="11">
                  <c:v>2429</c:v>
                </c:pt>
                <c:pt idx="12">
                  <c:v>3967</c:v>
                </c:pt>
                <c:pt idx="13">
                  <c:v>36891</c:v>
                </c:pt>
              </c:numCache>
            </c:numRef>
          </c:val>
        </c:ser>
        <c:ser>
          <c:idx val="2"/>
          <c:order val="2"/>
          <c:tx>
            <c:strRef>
              <c:f>'karak '!$H$4:$H$6</c:f>
              <c:strCache>
                <c:ptCount val="1"/>
                <c:pt idx="0">
                  <c:v>2021 المجموع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'karak '!$B$7:$B$20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'karak '!$H$7:$H$20</c:f>
              <c:numCache>
                <c:ptCount val="14"/>
                <c:pt idx="1">
                  <c:v>2873</c:v>
                </c:pt>
                <c:pt idx="2">
                  <c:v>3290</c:v>
                </c:pt>
                <c:pt idx="3">
                  <c:v>2649</c:v>
                </c:pt>
                <c:pt idx="4">
                  <c:v>1822</c:v>
                </c:pt>
                <c:pt idx="5">
                  <c:v>2961</c:v>
                </c:pt>
                <c:pt idx="6">
                  <c:v>4068</c:v>
                </c:pt>
                <c:pt idx="7">
                  <c:v>4784</c:v>
                </c:pt>
                <c:pt idx="8">
                  <c:v>800</c:v>
                </c:pt>
                <c:pt idx="9">
                  <c:v>6398</c:v>
                </c:pt>
                <c:pt idx="10">
                  <c:v>18504</c:v>
                </c:pt>
                <c:pt idx="11">
                  <c:v>8209</c:v>
                </c:pt>
                <c:pt idx="12">
                  <c:v>6064</c:v>
                </c:pt>
                <c:pt idx="13">
                  <c:v>62422</c:v>
                </c:pt>
              </c:numCache>
            </c:numRef>
          </c:val>
        </c:ser>
        <c:overlap val="-27"/>
        <c:gapWidth val="219"/>
        <c:axId val="46914865"/>
        <c:axId val="19580602"/>
      </c:barChart>
      <c:catAx>
        <c:axId val="46914865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424242"/>
                </a:solidFill>
              </a:defRPr>
            </a:pPr>
          </a:p>
        </c:txPr>
        <c:crossAx val="19580602"/>
        <c:crosses val="autoZero"/>
        <c:auto val="1"/>
        <c:lblOffset val="100"/>
        <c:tickLblSkip val="1"/>
        <c:noMultiLvlLbl val="0"/>
      </c:catAx>
      <c:valAx>
        <c:axId val="19580602"/>
        <c:scaling>
          <c:orientation val="minMax"/>
        </c:scaling>
        <c:axPos val="r"/>
        <c:majorGridlines>
          <c:spPr>
            <a:ln w="3175">
              <a:solidFill>
                <a:srgbClr val="E3E3E3"/>
              </a:solidFill>
            </a:ln>
          </c:spPr>
        </c:majorGridlines>
        <c:delete val="1"/>
        <c:majorTickMark val="out"/>
        <c:minorTickMark val="none"/>
        <c:tickLblPos val="nextTo"/>
        <c:crossAx val="469148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424242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53" t="s">
        <v>18</v>
      </c>
      <c r="C1" s="54"/>
      <c r="D1" s="55"/>
      <c r="E1" s="56" t="s">
        <v>1</v>
      </c>
      <c r="F1" s="57"/>
      <c r="G1" s="58"/>
      <c r="H1" s="53" t="s">
        <v>2</v>
      </c>
      <c r="I1" s="54"/>
      <c r="J1" s="55"/>
      <c r="K1" s="53" t="s">
        <v>3</v>
      </c>
      <c r="L1" s="54"/>
      <c r="M1" s="55"/>
      <c r="N1" s="53" t="s">
        <v>4</v>
      </c>
      <c r="O1" s="54"/>
      <c r="P1" s="55"/>
      <c r="Q1" s="53" t="s">
        <v>5</v>
      </c>
      <c r="R1" s="54"/>
      <c r="S1" s="55"/>
      <c r="T1" s="53" t="s">
        <v>6</v>
      </c>
      <c r="U1" s="54"/>
      <c r="V1" s="55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rightToLeft="1" tabSelected="1" zoomScalePageLayoutView="0" workbookViewId="0" topLeftCell="A10">
      <selection activeCell="P19" sqref="P19"/>
    </sheetView>
  </sheetViews>
  <sheetFormatPr defaultColWidth="9.140625" defaultRowHeight="12.75"/>
  <cols>
    <col min="1" max="1" width="9.140625" style="23" customWidth="1"/>
    <col min="2" max="8" width="9.140625" style="24" customWidth="1"/>
    <col min="9" max="11" width="9.140625" style="23" customWidth="1"/>
    <col min="12" max="12" width="12.57421875" style="24" customWidth="1"/>
    <col min="13" max="14" width="9.140625" style="24" customWidth="1"/>
    <col min="15" max="16384" width="9.140625" style="23" customWidth="1"/>
  </cols>
  <sheetData>
    <row r="1" spans="1:14" s="20" customFormat="1" ht="24.75" customHeight="1">
      <c r="A1" s="43"/>
      <c r="B1" s="70" t="s">
        <v>51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34"/>
      <c r="N1" s="34"/>
    </row>
    <row r="2" spans="1:14" s="20" customFormat="1" ht="15.75">
      <c r="A2" s="43"/>
      <c r="B2" s="70" t="s">
        <v>52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34"/>
      <c r="N2" s="34"/>
    </row>
    <row r="3" spans="1:14" s="20" customFormat="1" ht="13.5" thickBot="1">
      <c r="A3" s="4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20" s="22" customFormat="1" ht="15.75">
      <c r="A4" s="43"/>
      <c r="B4" s="62" t="s">
        <v>22</v>
      </c>
      <c r="C4" s="71">
        <v>2020</v>
      </c>
      <c r="D4" s="72"/>
      <c r="E4" s="73"/>
      <c r="F4" s="71">
        <v>2021</v>
      </c>
      <c r="G4" s="72"/>
      <c r="H4" s="73"/>
      <c r="I4" s="59" t="s">
        <v>33</v>
      </c>
      <c r="J4" s="60"/>
      <c r="K4" s="61"/>
      <c r="L4" s="62" t="s">
        <v>24</v>
      </c>
      <c r="T4" s="23"/>
    </row>
    <row r="5" spans="1:12" s="24" customFormat="1" ht="18.75" customHeight="1">
      <c r="A5" s="43"/>
      <c r="B5" s="63"/>
      <c r="C5" s="74"/>
      <c r="D5" s="75"/>
      <c r="E5" s="76"/>
      <c r="F5" s="74"/>
      <c r="G5" s="75"/>
      <c r="H5" s="76"/>
      <c r="I5" s="65" t="s">
        <v>53</v>
      </c>
      <c r="J5" s="66"/>
      <c r="K5" s="67"/>
      <c r="L5" s="63"/>
    </row>
    <row r="6" spans="1:12" s="24" customFormat="1" ht="14.25">
      <c r="A6" s="43"/>
      <c r="B6" s="63"/>
      <c r="C6" s="25" t="s">
        <v>28</v>
      </c>
      <c r="D6" s="26" t="s">
        <v>29</v>
      </c>
      <c r="E6" s="27" t="s">
        <v>30</v>
      </c>
      <c r="F6" s="25" t="s">
        <v>28</v>
      </c>
      <c r="G6" s="26" t="s">
        <v>29</v>
      </c>
      <c r="H6" s="27" t="s">
        <v>30</v>
      </c>
      <c r="I6" s="25" t="s">
        <v>28</v>
      </c>
      <c r="J6" s="26" t="s">
        <v>29</v>
      </c>
      <c r="K6" s="27" t="s">
        <v>30</v>
      </c>
      <c r="L6" s="63"/>
    </row>
    <row r="7" spans="1:14" ht="13.5" thickBot="1">
      <c r="A7" s="43"/>
      <c r="B7" s="64"/>
      <c r="C7" s="28" t="s">
        <v>26</v>
      </c>
      <c r="D7" s="38" t="s">
        <v>27</v>
      </c>
      <c r="E7" s="30" t="s">
        <v>23</v>
      </c>
      <c r="F7" s="28"/>
      <c r="G7" s="38"/>
      <c r="H7" s="30"/>
      <c r="I7" s="28" t="s">
        <v>26</v>
      </c>
      <c r="J7" s="29" t="s">
        <v>27</v>
      </c>
      <c r="K7" s="30" t="s">
        <v>23</v>
      </c>
      <c r="L7" s="64"/>
      <c r="M7" s="23"/>
      <c r="N7" s="23"/>
    </row>
    <row r="8" spans="1:14" ht="30" customHeight="1">
      <c r="A8" s="43"/>
      <c r="B8" s="50" t="s">
        <v>34</v>
      </c>
      <c r="C8" s="39">
        <v>1900</v>
      </c>
      <c r="D8" s="40">
        <v>50</v>
      </c>
      <c r="E8" s="41">
        <v>1950</v>
      </c>
      <c r="F8" s="39">
        <v>299</v>
      </c>
      <c r="G8" s="40">
        <v>2574</v>
      </c>
      <c r="H8" s="39">
        <f aca="true" t="shared" si="0" ref="H8:H14">SUM(F8:G8)</f>
        <v>2873</v>
      </c>
      <c r="I8" s="31">
        <f>(F8-C8)/C8</f>
        <v>-0.8426315789473684</v>
      </c>
      <c r="J8" s="31">
        <f aca="true" t="shared" si="1" ref="J8:K19">(G8-D8)/D8</f>
        <v>50.48</v>
      </c>
      <c r="K8" s="31">
        <f t="shared" si="1"/>
        <v>0.47333333333333333</v>
      </c>
      <c r="L8" s="48" t="s">
        <v>11</v>
      </c>
      <c r="M8" s="23"/>
      <c r="N8" s="23"/>
    </row>
    <row r="9" spans="1:14" ht="29.25" customHeight="1">
      <c r="A9" s="43"/>
      <c r="B9" s="51" t="s">
        <v>35</v>
      </c>
      <c r="C9" s="39">
        <v>2150</v>
      </c>
      <c r="D9" s="41">
        <v>150</v>
      </c>
      <c r="E9" s="41">
        <v>2300</v>
      </c>
      <c r="F9" s="39">
        <v>296</v>
      </c>
      <c r="G9" s="41">
        <v>2994</v>
      </c>
      <c r="H9" s="39">
        <f t="shared" si="0"/>
        <v>3290</v>
      </c>
      <c r="I9" s="31">
        <f aca="true" t="shared" si="2" ref="I9:I19">(F9-C9)/C9</f>
        <v>-0.8623255813953489</v>
      </c>
      <c r="J9" s="31">
        <f t="shared" si="1"/>
        <v>18.96</v>
      </c>
      <c r="K9" s="31">
        <f t="shared" si="1"/>
        <v>0.43043478260869567</v>
      </c>
      <c r="L9" s="48" t="s">
        <v>12</v>
      </c>
      <c r="M9" s="23"/>
      <c r="N9" s="23"/>
    </row>
    <row r="10" spans="1:14" ht="29.25" customHeight="1">
      <c r="A10" s="43"/>
      <c r="B10" s="51" t="s">
        <v>36</v>
      </c>
      <c r="C10" s="39">
        <v>1550</v>
      </c>
      <c r="D10" s="41">
        <v>50</v>
      </c>
      <c r="E10" s="41">
        <v>1600</v>
      </c>
      <c r="F10" s="39">
        <v>240</v>
      </c>
      <c r="G10" s="41">
        <v>2409</v>
      </c>
      <c r="H10" s="39">
        <f t="shared" si="0"/>
        <v>2649</v>
      </c>
      <c r="I10" s="31">
        <f t="shared" si="2"/>
        <v>-0.8451612903225807</v>
      </c>
      <c r="J10" s="31">
        <f t="shared" si="1"/>
        <v>47.18</v>
      </c>
      <c r="K10" s="31">
        <f t="shared" si="1"/>
        <v>0.655625</v>
      </c>
      <c r="L10" s="48" t="s">
        <v>13</v>
      </c>
      <c r="M10" s="23"/>
      <c r="N10" s="23"/>
    </row>
    <row r="11" spans="1:14" ht="29.25" customHeight="1">
      <c r="A11" s="43"/>
      <c r="B11" s="51" t="s">
        <v>37</v>
      </c>
      <c r="C11" s="39">
        <v>0</v>
      </c>
      <c r="D11" s="41">
        <v>0</v>
      </c>
      <c r="E11" s="41">
        <v>0</v>
      </c>
      <c r="F11" s="39">
        <v>430</v>
      </c>
      <c r="G11" s="41">
        <v>1392</v>
      </c>
      <c r="H11" s="39">
        <f t="shared" si="0"/>
        <v>1822</v>
      </c>
      <c r="I11" s="31" t="e">
        <f t="shared" si="2"/>
        <v>#DIV/0!</v>
      </c>
      <c r="J11" s="31" t="e">
        <f t="shared" si="1"/>
        <v>#DIV/0!</v>
      </c>
      <c r="K11" s="31" t="e">
        <f t="shared" si="1"/>
        <v>#DIV/0!</v>
      </c>
      <c r="L11" s="48" t="s">
        <v>14</v>
      </c>
      <c r="M11" s="23"/>
      <c r="N11" s="23"/>
    </row>
    <row r="12" spans="1:14" ht="29.25" customHeight="1">
      <c r="A12" s="43"/>
      <c r="B12" s="51" t="s">
        <v>38</v>
      </c>
      <c r="C12" s="39">
        <v>0</v>
      </c>
      <c r="D12" s="41">
        <v>0</v>
      </c>
      <c r="E12" s="41">
        <v>0</v>
      </c>
      <c r="F12" s="39">
        <v>663</v>
      </c>
      <c r="G12" s="41">
        <v>2298</v>
      </c>
      <c r="H12" s="39">
        <f t="shared" si="0"/>
        <v>2961</v>
      </c>
      <c r="I12" s="31" t="e">
        <f t="shared" si="2"/>
        <v>#DIV/0!</v>
      </c>
      <c r="J12" s="31" t="e">
        <f t="shared" si="1"/>
        <v>#DIV/0!</v>
      </c>
      <c r="K12" s="31" t="e">
        <f t="shared" si="1"/>
        <v>#DIV/0!</v>
      </c>
      <c r="L12" s="48" t="s">
        <v>15</v>
      </c>
      <c r="M12" s="23"/>
      <c r="N12" s="23"/>
    </row>
    <row r="13" spans="1:14" ht="29.25" customHeight="1">
      <c r="A13" s="43"/>
      <c r="B13" s="51" t="s">
        <v>39</v>
      </c>
      <c r="C13" s="39">
        <v>0</v>
      </c>
      <c r="D13" s="41">
        <v>0</v>
      </c>
      <c r="E13" s="41">
        <v>0</v>
      </c>
      <c r="F13" s="39">
        <v>775</v>
      </c>
      <c r="G13" s="41">
        <v>3293</v>
      </c>
      <c r="H13" s="39">
        <f t="shared" si="0"/>
        <v>4068</v>
      </c>
      <c r="I13" s="31" t="e">
        <f t="shared" si="2"/>
        <v>#DIV/0!</v>
      </c>
      <c r="J13" s="31" t="e">
        <f t="shared" si="1"/>
        <v>#DIV/0!</v>
      </c>
      <c r="K13" s="31" t="e">
        <f t="shared" si="1"/>
        <v>#DIV/0!</v>
      </c>
      <c r="L13" s="48" t="s">
        <v>16</v>
      </c>
      <c r="M13" s="23"/>
      <c r="N13" s="23"/>
    </row>
    <row r="14" spans="1:14" ht="29.25" customHeight="1">
      <c r="A14" s="43"/>
      <c r="B14" s="51" t="s">
        <v>40</v>
      </c>
      <c r="C14" s="39">
        <v>40</v>
      </c>
      <c r="D14" s="41">
        <v>1080</v>
      </c>
      <c r="E14" s="41">
        <f>C14+D14</f>
        <v>1120</v>
      </c>
      <c r="F14" s="39">
        <v>1182</v>
      </c>
      <c r="G14" s="41">
        <v>3602</v>
      </c>
      <c r="H14" s="39">
        <f t="shared" si="0"/>
        <v>4784</v>
      </c>
      <c r="I14" s="31">
        <f t="shared" si="2"/>
        <v>28.55</v>
      </c>
      <c r="J14" s="31">
        <f t="shared" si="1"/>
        <v>2.335185185185185</v>
      </c>
      <c r="K14" s="31">
        <f t="shared" si="1"/>
        <v>3.2714285714285714</v>
      </c>
      <c r="L14" s="48" t="s">
        <v>17</v>
      </c>
      <c r="M14" s="23"/>
      <c r="N14" s="23"/>
    </row>
    <row r="15" spans="1:14" ht="29.25" customHeight="1">
      <c r="A15" s="43"/>
      <c r="B15" s="51" t="s">
        <v>41</v>
      </c>
      <c r="C15" s="39">
        <v>52</v>
      </c>
      <c r="D15" s="41">
        <v>1650</v>
      </c>
      <c r="E15" s="41">
        <f>D15+C15</f>
        <v>1702</v>
      </c>
      <c r="F15" s="39">
        <v>200</v>
      </c>
      <c r="G15" s="41">
        <v>600</v>
      </c>
      <c r="H15" s="39">
        <v>800</v>
      </c>
      <c r="I15" s="31">
        <f t="shared" si="2"/>
        <v>2.8461538461538463</v>
      </c>
      <c r="J15" s="31">
        <f t="shared" si="1"/>
        <v>-0.6363636363636364</v>
      </c>
      <c r="K15" s="31">
        <f t="shared" si="1"/>
        <v>-0.5299647473560517</v>
      </c>
      <c r="L15" s="48" t="s">
        <v>42</v>
      </c>
      <c r="M15" s="23"/>
      <c r="N15" s="23"/>
    </row>
    <row r="16" spans="1:14" ht="29.25" customHeight="1">
      <c r="A16" s="43"/>
      <c r="B16" s="51" t="s">
        <v>43</v>
      </c>
      <c r="C16" s="39">
        <v>65</v>
      </c>
      <c r="D16" s="41">
        <v>1664</v>
      </c>
      <c r="E16" s="41">
        <f>D16+C16</f>
        <v>1729</v>
      </c>
      <c r="F16" s="39">
        <v>3061</v>
      </c>
      <c r="G16" s="41">
        <v>3337</v>
      </c>
      <c r="H16" s="39">
        <f>SUM(F16:G16)</f>
        <v>6398</v>
      </c>
      <c r="I16" s="31">
        <f t="shared" si="2"/>
        <v>46.09230769230769</v>
      </c>
      <c r="J16" s="31">
        <f t="shared" si="1"/>
        <v>1.0054086538461537</v>
      </c>
      <c r="K16" s="31">
        <f t="shared" si="1"/>
        <v>2.700404858299595</v>
      </c>
      <c r="L16" s="48" t="s">
        <v>44</v>
      </c>
      <c r="M16" s="23"/>
      <c r="N16" s="23"/>
    </row>
    <row r="17" spans="1:14" ht="29.25" customHeight="1">
      <c r="A17" s="43"/>
      <c r="B17" s="51" t="s">
        <v>45</v>
      </c>
      <c r="C17" s="39">
        <v>50</v>
      </c>
      <c r="D17" s="41">
        <v>2000</v>
      </c>
      <c r="E17" s="41">
        <f>D17+C17</f>
        <v>2050</v>
      </c>
      <c r="F17" s="39">
        <v>10508</v>
      </c>
      <c r="G17" s="41">
        <v>7996</v>
      </c>
      <c r="H17" s="39">
        <f>SUM(F17:G17)</f>
        <v>18504</v>
      </c>
      <c r="I17" s="31">
        <f t="shared" si="2"/>
        <v>209.16</v>
      </c>
      <c r="J17" s="31">
        <f t="shared" si="1"/>
        <v>2.998</v>
      </c>
      <c r="K17" s="31">
        <f t="shared" si="1"/>
        <v>8.026341463414633</v>
      </c>
      <c r="L17" s="48" t="s">
        <v>46</v>
      </c>
      <c r="M17" s="23"/>
      <c r="N17" s="23"/>
    </row>
    <row r="18" spans="1:14" ht="32.25" customHeight="1">
      <c r="A18" s="43"/>
      <c r="B18" s="51" t="s">
        <v>47</v>
      </c>
      <c r="C18" s="39">
        <v>115</v>
      </c>
      <c r="D18" s="41">
        <v>1805</v>
      </c>
      <c r="E18" s="41">
        <f>D18+C18</f>
        <v>1920</v>
      </c>
      <c r="F18" s="39">
        <f>H18-G18</f>
        <v>5780</v>
      </c>
      <c r="G18" s="41">
        <v>2429</v>
      </c>
      <c r="H18" s="39">
        <v>8209</v>
      </c>
      <c r="I18" s="31">
        <f t="shared" si="2"/>
        <v>49.26086956521739</v>
      </c>
      <c r="J18" s="31">
        <f t="shared" si="1"/>
        <v>0.34570637119113573</v>
      </c>
      <c r="K18" s="31">
        <f t="shared" si="1"/>
        <v>3.275520833333333</v>
      </c>
      <c r="L18" s="48" t="s">
        <v>48</v>
      </c>
      <c r="M18" s="47"/>
      <c r="N18" s="23"/>
    </row>
    <row r="19" spans="1:14" ht="29.25" customHeight="1" thickBot="1">
      <c r="A19" s="43"/>
      <c r="B19" s="51" t="s">
        <v>49</v>
      </c>
      <c r="C19" s="39">
        <v>124</v>
      </c>
      <c r="D19" s="41">
        <f>E19-C19</f>
        <v>2268</v>
      </c>
      <c r="E19" s="41">
        <v>2392</v>
      </c>
      <c r="F19" s="39">
        <f>H19-G19</f>
        <v>2097</v>
      </c>
      <c r="G19" s="41">
        <v>3967</v>
      </c>
      <c r="H19" s="39">
        <v>6064</v>
      </c>
      <c r="I19" s="31">
        <f t="shared" si="2"/>
        <v>15.911290322580646</v>
      </c>
      <c r="J19" s="31">
        <f t="shared" si="1"/>
        <v>0.7491181657848325</v>
      </c>
      <c r="K19" s="31">
        <f t="shared" si="1"/>
        <v>1.5351170568561874</v>
      </c>
      <c r="L19" s="48" t="s">
        <v>50</v>
      </c>
      <c r="M19" s="23"/>
      <c r="N19" s="23"/>
    </row>
    <row r="20" spans="1:14" ht="43.5" customHeight="1" thickBot="1">
      <c r="A20" s="43"/>
      <c r="B20" s="52" t="s">
        <v>25</v>
      </c>
      <c r="C20" s="42">
        <f>SUM(C8:C19)</f>
        <v>6046</v>
      </c>
      <c r="D20" s="42">
        <f>SUM(D8:D19)</f>
        <v>10717</v>
      </c>
      <c r="E20" s="42">
        <f>SUM(E8:E19)</f>
        <v>16763</v>
      </c>
      <c r="F20" s="42">
        <f>SUM(F8:F19)</f>
        <v>25531</v>
      </c>
      <c r="G20" s="42">
        <f>SUM(G8:G19)</f>
        <v>36891</v>
      </c>
      <c r="H20" s="42">
        <f>SUM(H8:H19)</f>
        <v>62422</v>
      </c>
      <c r="I20" s="35">
        <f>(F20-C20)/C20</f>
        <v>3.2227919285478004</v>
      </c>
      <c r="J20" s="36">
        <f>(G20-D20)/D20</f>
        <v>2.4422879537183912</v>
      </c>
      <c r="K20" s="37">
        <f>(H20-E20)/E20</f>
        <v>2.7237964564815367</v>
      </c>
      <c r="L20" s="49" t="s">
        <v>23</v>
      </c>
      <c r="M20" s="23"/>
      <c r="N20" s="23"/>
    </row>
    <row r="21" spans="1:13" ht="12.75">
      <c r="A21" s="43"/>
      <c r="B21" s="68" t="s">
        <v>31</v>
      </c>
      <c r="C21" s="68"/>
      <c r="D21" s="68"/>
      <c r="F21" s="33"/>
      <c r="G21" s="33"/>
      <c r="H21" s="33"/>
      <c r="K21" s="69" t="s">
        <v>32</v>
      </c>
      <c r="L21" s="69"/>
      <c r="M21" s="69"/>
    </row>
    <row r="22" spans="1:13" ht="12.75">
      <c r="A22" s="43"/>
      <c r="B22" s="45"/>
      <c r="C22" s="44"/>
      <c r="D22" s="44"/>
      <c r="F22" s="33"/>
      <c r="G22" s="33"/>
      <c r="H22" s="33"/>
      <c r="L22" s="32"/>
      <c r="M22" s="46"/>
    </row>
    <row r="23" spans="1:8" ht="12.75">
      <c r="A23" s="43"/>
      <c r="F23" s="33"/>
      <c r="G23" s="33"/>
      <c r="H23" s="33"/>
    </row>
    <row r="24" spans="1:8" ht="12.75">
      <c r="A24" s="43"/>
      <c r="F24" s="33"/>
      <c r="G24" s="33"/>
      <c r="H24" s="33"/>
    </row>
    <row r="25" spans="1:8" ht="12.75">
      <c r="A25" s="43"/>
      <c r="F25" s="33"/>
      <c r="G25" s="33"/>
      <c r="H25" s="33"/>
    </row>
    <row r="26" spans="1:8" ht="12.75">
      <c r="A26" s="43"/>
      <c r="F26" s="33"/>
      <c r="G26" s="33"/>
      <c r="H26" s="33"/>
    </row>
    <row r="27" spans="1:8" ht="12.75">
      <c r="A27" s="43"/>
      <c r="F27" s="33"/>
      <c r="G27" s="33"/>
      <c r="H27" s="33"/>
    </row>
    <row r="28" ht="12.75">
      <c r="A28" s="43"/>
    </row>
    <row r="29" ht="12.75">
      <c r="A29" s="43"/>
    </row>
    <row r="30" ht="12.75">
      <c r="A30" s="43"/>
    </row>
  </sheetData>
  <sheetProtection/>
  <mergeCells count="10">
    <mergeCell ref="I4:K4"/>
    <mergeCell ref="L4:L7"/>
    <mergeCell ref="I5:K5"/>
    <mergeCell ref="B21:D21"/>
    <mergeCell ref="K21:M21"/>
    <mergeCell ref="B1:L1"/>
    <mergeCell ref="B2:L2"/>
    <mergeCell ref="B4:B7"/>
    <mergeCell ref="C4:E5"/>
    <mergeCell ref="F4:H5"/>
  </mergeCells>
  <printOptions/>
  <pageMargins left="0.7" right="0.7" top="0.75" bottom="0.28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hana hijjawi</cp:lastModifiedBy>
  <cp:lastPrinted>2021-07-29T06:46:07Z</cp:lastPrinted>
  <dcterms:created xsi:type="dcterms:W3CDTF">2003-07-07T10:02:20Z</dcterms:created>
  <dcterms:modified xsi:type="dcterms:W3CDTF">2022-01-03T10:52:40Z</dcterms:modified>
  <cp:category/>
  <cp:version/>
  <cp:contentType/>
  <cp:contentStatus/>
</cp:coreProperties>
</file>