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8925" activeTab="0"/>
  </bookViews>
  <sheets>
    <sheet name="RECP by month " sheetId="1" r:id="rId1"/>
  </sheets>
  <definedNames>
    <definedName name="_xlnm.Print_Area" localSheetId="0">'RECP by month '!$A$1:$I$26</definedName>
  </definedNames>
  <calcPr fullCalcOnLoad="1"/>
</workbook>
</file>

<file path=xl/sharedStrings.xml><?xml version="1.0" encoding="utf-8"?>
<sst xmlns="http://schemas.openxmlformats.org/spreadsheetml/2006/main" count="57" uniqueCount="48">
  <si>
    <t>OCTOBER</t>
  </si>
  <si>
    <t>NOVEMBER</t>
  </si>
  <si>
    <t>DECEMBER</t>
  </si>
  <si>
    <t>Total</t>
  </si>
  <si>
    <t xml:space="preserve">Month </t>
  </si>
  <si>
    <t xml:space="preserve">كانون ثاني </t>
  </si>
  <si>
    <t>شباط</t>
  </si>
  <si>
    <t>اذار</t>
  </si>
  <si>
    <t>ايار</t>
  </si>
  <si>
    <t>حزيران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</si>
  <si>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</si>
  <si>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</si>
  <si>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</si>
  <si>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</si>
  <si>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</si>
  <si>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</si>
  <si>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</si>
  <si>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</si>
  <si>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</si>
  <si>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</si>
  <si>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</si>
  <si>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</si>
  <si>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</si>
  <si>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</si>
  <si>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</si>
  <si>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</si>
  <si>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</si>
  <si>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</si>
  <si>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الانفاق: هو انفاق المقيمين في الاردن في الخارج / لغايات التعليم ، السياحة والعلاج</t>
  </si>
  <si>
    <t xml:space="preserve">التغير النسبي </t>
  </si>
  <si>
    <t xml:space="preserve"> % Relative Change </t>
  </si>
  <si>
    <t>2nd Qrtr</t>
  </si>
  <si>
    <t>3rd Qrtr</t>
  </si>
  <si>
    <t xml:space="preserve">المصدر : البنك المركزي </t>
  </si>
  <si>
    <t xml:space="preserve"> Source : Central Bank of Jordan </t>
  </si>
  <si>
    <t>الدخل</t>
  </si>
  <si>
    <t xml:space="preserve"> Receipts</t>
  </si>
  <si>
    <t>الانفاق</t>
  </si>
  <si>
    <t xml:space="preserve"> Expenditures</t>
  </si>
  <si>
    <t>April</t>
  </si>
  <si>
    <t>نيسان</t>
  </si>
  <si>
    <t>الربع الرابع</t>
  </si>
  <si>
    <t>4rd Qrtr</t>
  </si>
  <si>
    <t>جدول رقم 1.4 الدخل والانفاق السياحي الشهري للسنوات 2020 - 2021 * بالمليون دينار</t>
  </si>
  <si>
    <t>Table 4.1 Tourism Receipts and Expenditures by Month 2020- 2021(JD Million)</t>
  </si>
  <si>
    <t>2021*</t>
  </si>
  <si>
    <t>21/20</t>
  </si>
  <si>
    <t>-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</si>
</sst>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ا.&quot;;\-#,##0\ &quot;د.ا.&quot;"/>
    <numFmt numFmtId="165" formatCode="#,##0\ &quot;د.ا.&quot;;[Red]\-#,##0\ &quot;د.ا.&quot;"/>
    <numFmt numFmtId="166" formatCode="#,##0.00\ &quot;د.ا.&quot;;\-#,##0.00\ &quot;د.ا.&quot;"/>
    <numFmt numFmtId="167" formatCode="#,##0.00\ &quot;د.ا.&quot;;[Red]\-#,##0.00\ &quot;د.ا.&quot;"/>
    <numFmt numFmtId="168" formatCode="_-* #,##0\ &quot;د.ا.&quot;_-;\-* #,##0\ &quot;د.ا.&quot;_-;_-* &quot;-&quot;\ &quot;د.ا.&quot;_-;_-@_-"/>
    <numFmt numFmtId="169" formatCode="_-* #,##0\ _د_._ا_._‏_-;\-* #,##0\ _د_._ا_._‏_-;_-* &quot;-&quot;\ _د_._ا_._‏_-;_-@_-"/>
    <numFmt numFmtId="170" formatCode="_-* #,##0.00\ &quot;د.ا.&quot;_-;\-* #,##0.00\ &quot;د.ا.&quot;_-;_-* &quot;-&quot;??\ &quot;د.ا.&quot;_-;_-@_-"/>
    <numFmt numFmtId="171" formatCode="_-* #,##0.00\ _د_._ا_._‏_-;\-* #,##0.00\ _د_._ا_._‏_-;_-* &quot;-&quot;??\ _د_._ا_._‏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0.0"/>
    <numFmt numFmtId="193" formatCode="#,##0.0"/>
    <numFmt numFmtId="194" formatCode="0.0%"/>
    <numFmt numFmtId="195" formatCode="_(* #,##0.0_);_(* \(#,##0.0\);_(* &quot;-&quot;??_);_(@_)"/>
    <numFmt numFmtId="196" formatCode="0.000000"/>
    <numFmt numFmtId="197" formatCode="0.00000"/>
    <numFmt numFmtId="198" formatCode="0.0000"/>
    <numFmt numFmtId="199" formatCode="0.000"/>
    <numFmt numFmtId="200" formatCode="0.0000000000000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94" fontId="12" fillId="33" borderId="10" xfId="0" applyNumberFormat="1" applyFont="1" applyFill="1" applyBorder="1" applyAlignment="1">
      <alignment horizontal="center"/>
    </xf>
    <xf numFmtId="194" fontId="4" fillId="33" borderId="11" xfId="0" applyNumberFormat="1" applyFont="1" applyFill="1" applyBorder="1" applyAlignment="1">
      <alignment horizontal="center"/>
    </xf>
    <xf numFmtId="194" fontId="12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readingOrder="1"/>
    </xf>
    <xf numFmtId="194" fontId="12" fillId="33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textRotation="90" readingOrder="1"/>
    </xf>
    <xf numFmtId="0" fontId="7" fillId="33" borderId="11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5" fillId="33" borderId="0" xfId="0" applyFont="1" applyFill="1" applyBorder="1" applyAlignment="1">
      <alignment vertical="center" textRotation="90" readingOrder="1"/>
    </xf>
    <xf numFmtId="194" fontId="4" fillId="35" borderId="13" xfId="0" applyNumberFormat="1" applyFont="1" applyFill="1" applyBorder="1" applyAlignment="1">
      <alignment horizontal="center"/>
    </xf>
    <xf numFmtId="194" fontId="4" fillId="36" borderId="10" xfId="0" applyNumberFormat="1" applyFont="1" applyFill="1" applyBorder="1" applyAlignment="1">
      <alignment horizontal="center"/>
    </xf>
    <xf numFmtId="194" fontId="4" fillId="36" borderId="11" xfId="0" applyNumberFormat="1" applyFont="1" applyFill="1" applyBorder="1" applyAlignment="1">
      <alignment horizontal="center"/>
    </xf>
    <xf numFmtId="194" fontId="4" fillId="36" borderId="12" xfId="0" applyNumberFormat="1" applyFont="1" applyFill="1" applyBorder="1" applyAlignment="1">
      <alignment horizontal="center"/>
    </xf>
    <xf numFmtId="192" fontId="7" fillId="33" borderId="0" xfId="0" applyNumberFormat="1" applyFont="1" applyFill="1" applyBorder="1" applyAlignment="1">
      <alignment horizontal="center"/>
    </xf>
    <xf numFmtId="192" fontId="11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8" fillId="36" borderId="0" xfId="0" applyFont="1" applyFill="1" applyAlignment="1">
      <alignment/>
    </xf>
    <xf numFmtId="194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92" fontId="8" fillId="33" borderId="0" xfId="0" applyNumberFormat="1" applyFont="1" applyFill="1" applyAlignment="1">
      <alignment/>
    </xf>
    <xf numFmtId="192" fontId="4" fillId="33" borderId="0" xfId="0" applyNumberFormat="1" applyFont="1" applyFill="1" applyAlignment="1">
      <alignment/>
    </xf>
    <xf numFmtId="200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194" fontId="4" fillId="33" borderId="11" xfId="0" applyNumberFormat="1" applyFont="1" applyFill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92" fontId="4" fillId="0" borderId="15" xfId="0" applyNumberFormat="1" applyFont="1" applyBorder="1" applyAlignment="1">
      <alignment horizontal="center" vertical="center"/>
    </xf>
    <xf numFmtId="192" fontId="4" fillId="0" borderId="11" xfId="0" applyNumberFormat="1" applyFont="1" applyBorder="1" applyAlignment="1">
      <alignment horizontal="center" vertical="center"/>
    </xf>
    <xf numFmtId="192" fontId="4" fillId="0" borderId="14" xfId="0" applyNumberFormat="1" applyFont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194" fontId="13" fillId="35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192" fontId="6" fillId="35" borderId="13" xfId="0" applyNumberFormat="1" applyFont="1" applyFill="1" applyBorder="1" applyAlignment="1">
      <alignment horizontal="center"/>
    </xf>
    <xf numFmtId="192" fontId="8" fillId="35" borderId="16" xfId="0" applyNumberFormat="1" applyFont="1" applyFill="1" applyBorder="1" applyAlignment="1">
      <alignment horizontal="center"/>
    </xf>
    <xf numFmtId="192" fontId="8" fillId="35" borderId="13" xfId="0" applyNumberFormat="1" applyFont="1" applyFill="1" applyBorder="1" applyAlignment="1">
      <alignment horizontal="center"/>
    </xf>
    <xf numFmtId="192" fontId="4" fillId="0" borderId="10" xfId="0" applyNumberFormat="1" applyFont="1" applyBorder="1" applyAlignment="1">
      <alignment horizontal="center"/>
    </xf>
    <xf numFmtId="192" fontId="4" fillId="0" borderId="11" xfId="0" applyNumberFormat="1" applyFont="1" applyBorder="1" applyAlignment="1">
      <alignment horizontal="center"/>
    </xf>
    <xf numFmtId="2" fontId="5" fillId="34" borderId="17" xfId="0" applyNumberFormat="1" applyFont="1" applyFill="1" applyBorder="1" applyAlignment="1">
      <alignment horizontal="center"/>
    </xf>
    <xf numFmtId="192" fontId="6" fillId="34" borderId="17" xfId="0" applyNumberFormat="1" applyFont="1" applyFill="1" applyBorder="1" applyAlignment="1">
      <alignment horizontal="center"/>
    </xf>
    <xf numFmtId="192" fontId="4" fillId="33" borderId="14" xfId="0" applyNumberFormat="1" applyFont="1" applyFill="1" applyBorder="1" applyAlignment="1">
      <alignment horizontal="center"/>
    </xf>
    <xf numFmtId="192" fontId="8" fillId="34" borderId="17" xfId="0" applyNumberFormat="1" applyFont="1" applyFill="1" applyBorder="1" applyAlignment="1">
      <alignment horizontal="center"/>
    </xf>
    <xf numFmtId="192" fontId="4" fillId="0" borderId="15" xfId="0" applyNumberFormat="1" applyFont="1" applyBorder="1" applyAlignment="1">
      <alignment horizontal="center"/>
    </xf>
    <xf numFmtId="192" fontId="4" fillId="0" borderId="14" xfId="0" applyNumberFormat="1" applyFont="1" applyBorder="1" applyAlignment="1">
      <alignment horizontal="center"/>
    </xf>
    <xf numFmtId="192" fontId="5" fillId="35" borderId="13" xfId="0" applyNumberFormat="1" applyFont="1" applyFill="1" applyBorder="1" applyAlignment="1">
      <alignment horizontal="center"/>
    </xf>
    <xf numFmtId="192" fontId="4" fillId="33" borderId="11" xfId="0" applyNumberFormat="1" applyFont="1" applyFill="1" applyBorder="1" applyAlignment="1">
      <alignment horizontal="center"/>
    </xf>
    <xf numFmtId="192" fontId="4" fillId="33" borderId="12" xfId="0" applyNumberFormat="1" applyFont="1" applyFill="1" applyBorder="1" applyAlignment="1">
      <alignment horizontal="center"/>
    </xf>
    <xf numFmtId="49" fontId="48" fillId="20" borderId="12" xfId="0" applyNumberFormat="1" applyFont="1" applyFill="1" applyBorder="1" applyAlignment="1">
      <alignment horizontal="center" vertical="center"/>
    </xf>
    <xf numFmtId="192" fontId="4" fillId="0" borderId="0" xfId="0" applyNumberFormat="1" applyFont="1" applyAlignment="1">
      <alignment horizontal="center"/>
    </xf>
    <xf numFmtId="192" fontId="4" fillId="0" borderId="10" xfId="0" applyNumberFormat="1" applyFont="1" applyFill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 vertical="center"/>
    </xf>
    <xf numFmtId="194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justify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rightToLeft="1" tabSelected="1" zoomScalePageLayoutView="0" workbookViewId="0" topLeftCell="A1">
      <selection activeCell="D29" sqref="D29"/>
    </sheetView>
  </sheetViews>
  <sheetFormatPr defaultColWidth="9.140625" defaultRowHeight="12.75"/>
  <cols>
    <col min="1" max="1" width="3.00390625" style="4" customWidth="1"/>
    <col min="2" max="2" width="16.28125" style="4" customWidth="1"/>
    <col min="3" max="4" width="8.7109375" style="2" customWidth="1"/>
    <col min="5" max="5" width="16.421875" style="2" bestFit="1" customWidth="1"/>
    <col min="6" max="7" width="8.28125" style="2" customWidth="1"/>
    <col min="8" max="8" width="16.421875" style="2" bestFit="1" customWidth="1"/>
    <col min="9" max="9" width="18.7109375" style="5" customWidth="1"/>
    <col min="10" max="11" width="9.140625" style="2" customWidth="1"/>
    <col min="12" max="12" width="18.421875" style="2" bestFit="1" customWidth="1"/>
    <col min="13" max="16384" width="9.140625" style="2" customWidth="1"/>
  </cols>
  <sheetData>
    <row r="1" spans="1:9" ht="15.75">
      <c r="A1" s="15"/>
      <c r="B1" s="68" t="s">
        <v>43</v>
      </c>
      <c r="C1" s="68"/>
      <c r="D1" s="68"/>
      <c r="E1" s="68"/>
      <c r="F1" s="68"/>
      <c r="G1" s="68"/>
      <c r="H1" s="68"/>
      <c r="I1" s="68"/>
    </row>
    <row r="2" spans="1:9" ht="15.75">
      <c r="A2" s="15"/>
      <c r="B2" s="68" t="s">
        <v>44</v>
      </c>
      <c r="C2" s="68"/>
      <c r="D2" s="68"/>
      <c r="E2" s="68"/>
      <c r="F2" s="68"/>
      <c r="G2" s="68"/>
      <c r="H2" s="68"/>
      <c r="I2" s="68"/>
    </row>
    <row r="3" ht="9.75" customHeight="1" thickBot="1">
      <c r="A3" s="15"/>
    </row>
    <row r="4" spans="1:9" s="1" customFormat="1" ht="14.25" customHeight="1">
      <c r="A4" s="15"/>
      <c r="B4" s="9" t="s">
        <v>12</v>
      </c>
      <c r="C4" s="69" t="s">
        <v>35</v>
      </c>
      <c r="D4" s="70"/>
      <c r="E4" s="12" t="s">
        <v>29</v>
      </c>
      <c r="F4" s="73" t="s">
        <v>37</v>
      </c>
      <c r="G4" s="74"/>
      <c r="H4" s="12" t="s">
        <v>29</v>
      </c>
      <c r="I4" s="8"/>
    </row>
    <row r="5" spans="1:9" s="1" customFormat="1" ht="17.25" customHeight="1" thickBot="1">
      <c r="A5" s="15"/>
      <c r="B5" s="10"/>
      <c r="C5" s="71" t="s">
        <v>36</v>
      </c>
      <c r="D5" s="72"/>
      <c r="E5" s="16" t="s">
        <v>30</v>
      </c>
      <c r="F5" s="71" t="s">
        <v>38</v>
      </c>
      <c r="G5" s="72"/>
      <c r="H5" s="16" t="s">
        <v>30</v>
      </c>
      <c r="I5" s="10" t="s">
        <v>4</v>
      </c>
    </row>
    <row r="6" spans="1:9" s="1" customFormat="1" ht="17.25" customHeight="1" thickBot="1">
      <c r="A6" s="15"/>
      <c r="B6" s="11"/>
      <c r="C6" s="38">
        <v>2020</v>
      </c>
      <c r="D6" s="38" t="s">
        <v>45</v>
      </c>
      <c r="E6" s="62" t="s">
        <v>46</v>
      </c>
      <c r="F6" s="38">
        <v>2020</v>
      </c>
      <c r="G6" s="38" t="s">
        <v>45</v>
      </c>
      <c r="H6" s="62" t="s">
        <v>46</v>
      </c>
      <c r="I6" s="11"/>
    </row>
    <row r="7" spans="1:14" ht="14.25">
      <c r="A7" s="15"/>
      <c r="B7" s="35" t="s">
        <v>5</v>
      </c>
      <c r="C7" s="41">
        <v>361.76491511849014</v>
      </c>
      <c r="D7" s="41">
        <v>59.569462443367186</v>
      </c>
      <c r="E7" s="39">
        <f aca="true" t="shared" si="0" ref="E7:E13">(D7-C7)/C7</f>
        <v>-0.8353365405159421</v>
      </c>
      <c r="F7" s="40">
        <v>80.8</v>
      </c>
      <c r="G7" s="40">
        <v>21.9</v>
      </c>
      <c r="H7" s="39">
        <f aca="true" t="shared" si="1" ref="H7:H13">(G7-F7)/F7</f>
        <v>-0.7289603960396039</v>
      </c>
      <c r="I7" s="36" t="s">
        <v>25</v>
      </c>
      <c r="K7" s="30"/>
      <c r="L7" s="34"/>
      <c r="N7" s="30"/>
    </row>
    <row r="8" spans="1:14" ht="14.25">
      <c r="A8" s="15"/>
      <c r="B8" s="36" t="s">
        <v>6</v>
      </c>
      <c r="C8" s="43">
        <v>290.03945140517334</v>
      </c>
      <c r="D8" s="43">
        <v>50.98548890440534</v>
      </c>
      <c r="E8" s="39">
        <f t="shared" si="0"/>
        <v>-0.82421188339244</v>
      </c>
      <c r="F8" s="42">
        <v>79.4</v>
      </c>
      <c r="G8" s="42">
        <v>20.6</v>
      </c>
      <c r="H8" s="39">
        <f t="shared" si="1"/>
        <v>-0.7405541561712846</v>
      </c>
      <c r="I8" s="37" t="s">
        <v>26</v>
      </c>
      <c r="K8" s="30"/>
      <c r="N8" s="30"/>
    </row>
    <row r="9" spans="1:14" ht="15" thickBot="1">
      <c r="A9" s="15"/>
      <c r="B9" s="36" t="s">
        <v>7</v>
      </c>
      <c r="C9" s="43">
        <v>132.19570915030644</v>
      </c>
      <c r="D9" s="43">
        <v>64.73572213273413</v>
      </c>
      <c r="E9" s="39">
        <f t="shared" si="0"/>
        <v>-0.510303908131166</v>
      </c>
      <c r="F9" s="42">
        <v>30.9</v>
      </c>
      <c r="G9" s="42">
        <v>23.2</v>
      </c>
      <c r="H9" s="39">
        <f t="shared" si="1"/>
        <v>-0.24919093851132684</v>
      </c>
      <c r="I9" s="36" t="s">
        <v>27</v>
      </c>
      <c r="K9" s="30"/>
      <c r="N9" s="30"/>
    </row>
    <row r="10" spans="1:16" s="3" customFormat="1" ht="16.5" thickBot="1">
      <c r="A10" s="15"/>
      <c r="B10" s="44" t="s">
        <v>11</v>
      </c>
      <c r="C10" s="53">
        <f>SUM(C7:C9)</f>
        <v>784.00007567397</v>
      </c>
      <c r="D10" s="53">
        <f>SUM(D7:D9)</f>
        <v>175.29067348050665</v>
      </c>
      <c r="E10" s="45">
        <f t="shared" si="0"/>
        <v>-0.7764149788763515</v>
      </c>
      <c r="F10" s="59">
        <f>SUM(F7:F9)</f>
        <v>191.1</v>
      </c>
      <c r="G10" s="59">
        <f>SUM(G7:G9)</f>
        <v>65.7</v>
      </c>
      <c r="H10" s="45">
        <f t="shared" si="1"/>
        <v>-0.6562009419152276</v>
      </c>
      <c r="I10" s="44" t="s">
        <v>3</v>
      </c>
      <c r="J10" s="29"/>
      <c r="K10" s="30"/>
      <c r="M10" s="2"/>
      <c r="N10" s="32"/>
      <c r="P10" s="28"/>
    </row>
    <row r="11" spans="1:16" s="3" customFormat="1" ht="15.75">
      <c r="A11" s="15"/>
      <c r="B11" s="46" t="s">
        <v>40</v>
      </c>
      <c r="C11" s="43">
        <v>0</v>
      </c>
      <c r="D11" s="43">
        <v>61.992226321351865</v>
      </c>
      <c r="E11" s="67" t="s">
        <v>47</v>
      </c>
      <c r="F11" s="42">
        <v>0</v>
      </c>
      <c r="G11" s="42">
        <v>22.7</v>
      </c>
      <c r="H11" s="67" t="s">
        <v>47</v>
      </c>
      <c r="I11" s="46" t="s">
        <v>39</v>
      </c>
      <c r="J11" s="29"/>
      <c r="K11" s="30"/>
      <c r="M11" s="2"/>
      <c r="N11" s="32"/>
      <c r="P11" s="28"/>
    </row>
    <row r="12" spans="1:14" ht="14.25">
      <c r="A12" s="17"/>
      <c r="B12" s="36" t="s">
        <v>8</v>
      </c>
      <c r="C12" s="43">
        <v>0</v>
      </c>
      <c r="D12" s="43">
        <v>79.40458192005005</v>
      </c>
      <c r="E12" s="67" t="s">
        <v>47</v>
      </c>
      <c r="F12" s="42">
        <v>0</v>
      </c>
      <c r="G12" s="42">
        <v>39.2</v>
      </c>
      <c r="H12" s="67" t="s">
        <v>47</v>
      </c>
      <c r="I12" s="36" t="s">
        <v>20</v>
      </c>
      <c r="K12" s="30"/>
      <c r="N12" s="30"/>
    </row>
    <row r="13" spans="1:14" ht="15" thickBot="1">
      <c r="A13" s="17"/>
      <c r="B13" s="36" t="s">
        <v>9</v>
      </c>
      <c r="C13" s="43">
        <v>15.147996356023455</v>
      </c>
      <c r="D13" s="43">
        <v>124.67923940143419</v>
      </c>
      <c r="E13" s="13">
        <f t="shared" si="0"/>
        <v>7.230741311992506</v>
      </c>
      <c r="F13" s="42">
        <v>6.8</v>
      </c>
      <c r="G13" s="66">
        <v>62.4</v>
      </c>
      <c r="H13" s="13">
        <f t="shared" si="1"/>
        <v>8.176470588235295</v>
      </c>
      <c r="I13" s="36" t="s">
        <v>21</v>
      </c>
      <c r="K13" s="30"/>
      <c r="N13" s="30"/>
    </row>
    <row r="14" spans="1:14" s="3" customFormat="1" ht="15" thickBot="1">
      <c r="A14" s="15"/>
      <c r="B14" s="47" t="s">
        <v>10</v>
      </c>
      <c r="C14" s="54">
        <f>SUM(C11:C13)</f>
        <v>15.147996356023455</v>
      </c>
      <c r="D14" s="54">
        <f>SUM(D11:D13)</f>
        <v>266.0760476428361</v>
      </c>
      <c r="E14" s="21">
        <f aca="true" t="shared" si="2" ref="E14:E23">(D14-C14)/C14</f>
        <v>16.565098471721875</v>
      </c>
      <c r="F14" s="48">
        <f>SUM(F11:F13)</f>
        <v>6.8</v>
      </c>
      <c r="G14" s="48">
        <f>SUM(G11:G13)</f>
        <v>124.30000000000001</v>
      </c>
      <c r="H14" s="21">
        <f aca="true" t="shared" si="3" ref="H14:H23">(G14-F14)/F14</f>
        <v>17.279411764705884</v>
      </c>
      <c r="I14" s="47" t="s">
        <v>31</v>
      </c>
      <c r="J14" s="2"/>
      <c r="K14" s="30"/>
      <c r="M14" s="2"/>
      <c r="N14" s="32"/>
    </row>
    <row r="15" spans="1:14" s="1" customFormat="1" ht="14.25">
      <c r="A15" s="15"/>
      <c r="B15" s="18" t="s">
        <v>13</v>
      </c>
      <c r="C15" s="51">
        <v>19.233358437655678</v>
      </c>
      <c r="D15" s="63">
        <v>207.31187476079432</v>
      </c>
      <c r="E15" s="22">
        <f t="shared" si="2"/>
        <v>9.778766247859894</v>
      </c>
      <c r="F15" s="42">
        <v>6.8</v>
      </c>
      <c r="G15" s="66">
        <v>93.8</v>
      </c>
      <c r="H15" s="22">
        <f t="shared" si="3"/>
        <v>12.794117647058824</v>
      </c>
      <c r="I15" s="18" t="s">
        <v>22</v>
      </c>
      <c r="J15" s="2"/>
      <c r="K15" s="30"/>
      <c r="M15" s="2"/>
      <c r="N15" s="33"/>
    </row>
    <row r="16" spans="1:14" s="1" customFormat="1" ht="14.25">
      <c r="A16" s="15"/>
      <c r="B16" s="18" t="s">
        <v>14</v>
      </c>
      <c r="C16" s="60">
        <v>20.686929900677647</v>
      </c>
      <c r="D16" s="55">
        <v>310.08377899404235</v>
      </c>
      <c r="E16" s="23">
        <f t="shared" si="2"/>
        <v>13.98935707148526</v>
      </c>
      <c r="F16" s="42">
        <v>5.8</v>
      </c>
      <c r="G16" s="66">
        <v>77.7</v>
      </c>
      <c r="H16" s="23">
        <f t="shared" si="3"/>
        <v>12.396551724137932</v>
      </c>
      <c r="I16" s="18" t="s">
        <v>23</v>
      </c>
      <c r="J16" s="2"/>
      <c r="K16" s="30"/>
      <c r="M16" s="2"/>
      <c r="N16" s="33"/>
    </row>
    <row r="17" spans="1:14" s="1" customFormat="1" ht="15" thickBot="1">
      <c r="A17" s="15"/>
      <c r="B17" s="18" t="s">
        <v>15</v>
      </c>
      <c r="C17" s="61">
        <v>26.450928481374067</v>
      </c>
      <c r="D17" s="55">
        <v>248.7</v>
      </c>
      <c r="E17" s="24">
        <f>(D17-C17)/C17</f>
        <v>8.402316450824284</v>
      </c>
      <c r="F17" s="42">
        <v>9.7</v>
      </c>
      <c r="G17" s="66">
        <v>71.3</v>
      </c>
      <c r="H17" s="24">
        <f t="shared" si="3"/>
        <v>6.350515463917525</v>
      </c>
      <c r="I17" s="18" t="s">
        <v>24</v>
      </c>
      <c r="J17" s="2"/>
      <c r="K17" s="30"/>
      <c r="M17" s="2"/>
      <c r="N17" s="33"/>
    </row>
    <row r="18" spans="1:14" s="3" customFormat="1" ht="15" thickBot="1">
      <c r="A18" s="15"/>
      <c r="B18" s="19" t="s">
        <v>16</v>
      </c>
      <c r="C18" s="56">
        <f>SUM(C15:C17)</f>
        <v>66.37121681970739</v>
      </c>
      <c r="D18" s="56">
        <f>SUM(D15:D17)</f>
        <v>766.0956537548366</v>
      </c>
      <c r="E18" s="21">
        <f t="shared" si="2"/>
        <v>10.542588647061875</v>
      </c>
      <c r="F18" s="50">
        <f>SUM(F15:F17)</f>
        <v>22.299999999999997</v>
      </c>
      <c r="G18" s="50">
        <f>SUM(G15:G17)</f>
        <v>242.8</v>
      </c>
      <c r="H18" s="21">
        <f t="shared" si="3"/>
        <v>9.887892376681616</v>
      </c>
      <c r="I18" s="19" t="s">
        <v>32</v>
      </c>
      <c r="J18" s="2"/>
      <c r="K18" s="30"/>
      <c r="M18" s="2"/>
      <c r="N18" s="32"/>
    </row>
    <row r="19" spans="1:14" s="1" customFormat="1" ht="14.25">
      <c r="A19" s="15"/>
      <c r="B19" s="18" t="s">
        <v>17</v>
      </c>
      <c r="C19" s="57">
        <v>38.67109893165128</v>
      </c>
      <c r="D19" s="57">
        <v>249.8</v>
      </c>
      <c r="E19" s="13">
        <f t="shared" si="2"/>
        <v>5.4596043790093916</v>
      </c>
      <c r="F19" s="64">
        <v>14.8</v>
      </c>
      <c r="G19" s="64">
        <v>76.1</v>
      </c>
      <c r="H19" s="13">
        <f t="shared" si="3"/>
        <v>4.141891891891891</v>
      </c>
      <c r="I19" s="18" t="s">
        <v>0</v>
      </c>
      <c r="J19" s="2"/>
      <c r="K19" s="30"/>
      <c r="M19" s="2"/>
      <c r="N19" s="33"/>
    </row>
    <row r="20" spans="1:14" s="1" customFormat="1" ht="14.25">
      <c r="A20" s="20"/>
      <c r="B20" s="18" t="s">
        <v>18</v>
      </c>
      <c r="C20" s="58">
        <v>43.9</v>
      </c>
      <c r="D20" s="58">
        <v>235</v>
      </c>
      <c r="E20" s="13">
        <f t="shared" si="2"/>
        <v>4.353075170842825</v>
      </c>
      <c r="F20" s="65">
        <v>16.4</v>
      </c>
      <c r="G20" s="65">
        <v>64</v>
      </c>
      <c r="H20" s="13">
        <f t="shared" si="3"/>
        <v>2.9024390243902443</v>
      </c>
      <c r="I20" s="18" t="s">
        <v>1</v>
      </c>
      <c r="J20" s="2"/>
      <c r="K20" s="30"/>
      <c r="M20" s="2"/>
      <c r="N20" s="33"/>
    </row>
    <row r="21" spans="1:14" s="1" customFormat="1" ht="15" thickBot="1">
      <c r="A21" s="20"/>
      <c r="B21" s="18" t="s">
        <v>19</v>
      </c>
      <c r="C21" s="58">
        <v>52.2</v>
      </c>
      <c r="D21" s="58">
        <v>207.3</v>
      </c>
      <c r="E21" s="13">
        <f t="shared" si="2"/>
        <v>2.9712643678160924</v>
      </c>
      <c r="F21" s="52">
        <v>19.3</v>
      </c>
      <c r="G21" s="52">
        <v>54.1</v>
      </c>
      <c r="H21" s="13">
        <f t="shared" si="3"/>
        <v>1.8031088082901552</v>
      </c>
      <c r="I21" s="18" t="s">
        <v>2</v>
      </c>
      <c r="J21" s="2"/>
      <c r="K21" s="30"/>
      <c r="M21" s="2"/>
      <c r="N21" s="33"/>
    </row>
    <row r="22" spans="1:14" s="3" customFormat="1" ht="15" thickBot="1">
      <c r="A22" s="15"/>
      <c r="B22" s="19" t="s">
        <v>41</v>
      </c>
      <c r="C22" s="56">
        <f>SUM(C19:C21)</f>
        <v>134.7710989316513</v>
      </c>
      <c r="D22" s="56">
        <f>SUM(D19:D21)</f>
        <v>692.1</v>
      </c>
      <c r="E22" s="21">
        <f>(D22-C22)/C22</f>
        <v>4.135374019254649</v>
      </c>
      <c r="F22" s="50">
        <f>SUM(F19:F21)</f>
        <v>50.5</v>
      </c>
      <c r="G22" s="50">
        <f>SUM(G19:G21)</f>
        <v>194.2</v>
      </c>
      <c r="H22" s="21">
        <f>(G22-F22)/F22</f>
        <v>2.8455445544554454</v>
      </c>
      <c r="I22" s="19" t="s">
        <v>42</v>
      </c>
      <c r="J22" s="2"/>
      <c r="K22" s="30"/>
      <c r="M22" s="2"/>
      <c r="N22" s="32"/>
    </row>
    <row r="23" spans="1:14" s="3" customFormat="1" ht="15" thickBot="1">
      <c r="A23" s="15"/>
      <c r="B23" s="19" t="s">
        <v>11</v>
      </c>
      <c r="C23" s="50">
        <f>C14+C10+C18+C22</f>
        <v>1000.290387781352</v>
      </c>
      <c r="D23" s="50">
        <f>D14+D10+D18+D22</f>
        <v>1899.5623748781795</v>
      </c>
      <c r="E23" s="21">
        <f t="shared" si="2"/>
        <v>0.8990109253088159</v>
      </c>
      <c r="F23" s="49">
        <f>F14+F10+F18+F22</f>
        <v>270.7</v>
      </c>
      <c r="G23" s="49">
        <f>G14+G10+G18+G22</f>
        <v>627</v>
      </c>
      <c r="H23" s="21">
        <f t="shared" si="3"/>
        <v>1.3162172146287403</v>
      </c>
      <c r="I23" s="19" t="s">
        <v>3</v>
      </c>
      <c r="J23" s="2"/>
      <c r="K23" s="30"/>
      <c r="M23" s="2"/>
      <c r="N23" s="32"/>
    </row>
    <row r="24" spans="1:7" s="6" customFormat="1" ht="12">
      <c r="A24" s="15"/>
      <c r="B24" s="7"/>
      <c r="G24" s="26"/>
    </row>
    <row r="25" spans="1:9" s="6" customFormat="1" ht="18" customHeight="1">
      <c r="A25" s="15"/>
      <c r="B25" s="6" t="s">
        <v>33</v>
      </c>
      <c r="C25" s="26"/>
      <c r="D25" s="26"/>
      <c r="F25" s="27"/>
      <c r="I25" s="6" t="s">
        <v>34</v>
      </c>
    </row>
    <row r="26" spans="1:2" ht="17.25" customHeight="1">
      <c r="A26" s="15"/>
      <c r="B26" s="2" t="s">
        <v>28</v>
      </c>
    </row>
    <row r="27" spans="1:9" ht="14.25">
      <c r="A27" s="15"/>
      <c r="I27" s="4"/>
    </row>
    <row r="28" spans="1:4" ht="15">
      <c r="A28" s="15"/>
      <c r="C28" s="30"/>
      <c r="D28" s="31">
        <f>D10+D14+D18</f>
        <v>1207.4623748781794</v>
      </c>
    </row>
    <row r="29" spans="1:8" ht="15">
      <c r="A29" s="15"/>
      <c r="C29" s="25"/>
      <c r="D29" s="25"/>
      <c r="E29" s="25"/>
      <c r="F29" s="25"/>
      <c r="G29" s="25"/>
      <c r="H29" s="14"/>
    </row>
    <row r="30" ht="15">
      <c r="A30" s="15"/>
    </row>
    <row r="31" spans="1:7" ht="15">
      <c r="A31" s="15"/>
      <c r="C31" s="30"/>
      <c r="D31" s="30"/>
      <c r="E31" s="30"/>
      <c r="F31" s="30"/>
      <c r="G31" s="30"/>
    </row>
    <row r="32" ht="15">
      <c r="A32" s="15"/>
    </row>
    <row r="33" ht="15">
      <c r="A33" s="15"/>
    </row>
    <row r="35" spans="3:7" ht="15">
      <c r="C35" s="30"/>
      <c r="D35" s="30"/>
      <c r="E35" s="30"/>
      <c r="F35" s="30"/>
      <c r="G35" s="30"/>
    </row>
    <row r="36" ht="15">
      <c r="C36" s="30"/>
    </row>
    <row r="37" spans="3:7" ht="15">
      <c r="C37" s="30"/>
      <c r="D37" s="30"/>
      <c r="E37" s="30"/>
      <c r="F37" s="30"/>
      <c r="G37" s="30"/>
    </row>
    <row r="40" spans="3:7" ht="15">
      <c r="C40" s="31"/>
      <c r="D40" s="31"/>
      <c r="E40" s="31"/>
      <c r="F40" s="31"/>
      <c r="G40" s="31"/>
    </row>
    <row r="41" spans="3:7" ht="15">
      <c r="C41" s="31"/>
      <c r="D41" s="31"/>
      <c r="E41" s="31"/>
      <c r="F41" s="31"/>
      <c r="G41" s="31"/>
    </row>
  </sheetData>
  <sheetProtection/>
  <mergeCells count="6">
    <mergeCell ref="B1:I1"/>
    <mergeCell ref="B2:I2"/>
    <mergeCell ref="C4:D4"/>
    <mergeCell ref="C5:D5"/>
    <mergeCell ref="F4:G4"/>
    <mergeCell ref="F5:G5"/>
  </mergeCells>
  <printOptions/>
  <pageMargins left="0.25" right="0.25" top="0.75" bottom="0.75" header="0.3" footer="0.3"/>
  <pageSetup fitToHeight="1" fitToWidth="1" horizontalDpi="300" verticalDpi="300" orientation="landscape" paperSize="9" r:id="rId1"/>
  <headerFooter alignWithMargins="0">
    <oddHeader xml:space="preserve">&amp;R&amp;"Arial,Bold Italic"&amp;14   </oddHeader>
  </headerFooter>
  <ignoredErrors>
    <ignoredError sqref="E10 E14 E18 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2019-07-21T06:18:36Z</cp:lastPrinted>
  <dcterms:created xsi:type="dcterms:W3CDTF">2002-01-30T08:29:26Z</dcterms:created>
  <dcterms:modified xsi:type="dcterms:W3CDTF">2022-01-24T07:27:49Z</dcterms:modified>
  <cp:category/>
  <cp:version/>
  <cp:contentType/>
  <cp:contentStatus/>
</cp:coreProperties>
</file>