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نشرة الربع الرابع  2021\Reciepts\"/>
    </mc:Choice>
  </mc:AlternateContent>
  <xr:revisionPtr revIDLastSave="0" documentId="13_ncr:1_{BFBAB23E-FF33-4070-89FF-7178B3FB3F8D}" xr6:coauthVersionLast="36" xr6:coauthVersionMax="36" xr10:uidLastSave="{00000000-0000-0000-0000-000000000000}"/>
  <bookViews>
    <workbookView xWindow="0" yWindow="0" windowWidth="19920" windowHeight="8925" xr2:uid="{00000000-000D-0000-FFFF-FFFF00000000}"/>
  </bookViews>
  <sheets>
    <sheet name="00" sheetId="1" r:id="rId1"/>
  </sheets>
  <definedNames>
    <definedName name="_xlnm.Print_Area" localSheetId="0">'00'!$A$2:$Q$21</definedName>
  </definedNames>
  <calcPr calcId="191029"/>
</workbook>
</file>

<file path=xl/calcChain.xml><?xml version="1.0" encoding="utf-8"?>
<calcChain xmlns="http://schemas.openxmlformats.org/spreadsheetml/2006/main">
  <c r="B19" i="1" l="1"/>
  <c r="C19" i="1" l="1"/>
  <c r="F19" i="1"/>
  <c r="E19" i="1"/>
  <c r="I19" i="1"/>
  <c r="J19" i="1" s="1"/>
  <c r="H19" i="1"/>
  <c r="L19" i="1"/>
  <c r="K19" i="1"/>
  <c r="D18" i="1"/>
  <c r="G18" i="1"/>
  <c r="J18" i="1"/>
  <c r="M18" i="1"/>
  <c r="N18" i="1"/>
  <c r="O18" i="1"/>
  <c r="M19" i="1" l="1"/>
  <c r="P18" i="1"/>
  <c r="D7" i="1" l="1"/>
  <c r="D19" i="1" l="1"/>
  <c r="N10" i="1"/>
  <c r="G19" i="1" l="1"/>
  <c r="O17" i="1"/>
  <c r="N17" i="1"/>
  <c r="M17" i="1"/>
  <c r="J17" i="1"/>
  <c r="G17" i="1"/>
  <c r="D17" i="1"/>
  <c r="O16" i="1"/>
  <c r="N16" i="1"/>
  <c r="M16" i="1"/>
  <c r="J16" i="1"/>
  <c r="G16" i="1"/>
  <c r="D16" i="1"/>
  <c r="O15" i="1"/>
  <c r="N15" i="1"/>
  <c r="M15" i="1"/>
  <c r="J15" i="1"/>
  <c r="G15" i="1"/>
  <c r="D15" i="1"/>
  <c r="O14" i="1"/>
  <c r="N14" i="1"/>
  <c r="M14" i="1"/>
  <c r="J14" i="1"/>
  <c r="G14" i="1"/>
  <c r="D14" i="1"/>
  <c r="O13" i="1"/>
  <c r="N13" i="1"/>
  <c r="M13" i="1"/>
  <c r="J13" i="1"/>
  <c r="G13" i="1"/>
  <c r="D13" i="1"/>
  <c r="O12" i="1"/>
  <c r="N12" i="1"/>
  <c r="M12" i="1"/>
  <c r="J12" i="1"/>
  <c r="G12" i="1"/>
  <c r="D12" i="1"/>
  <c r="O11" i="1"/>
  <c r="N11" i="1"/>
  <c r="O10" i="1"/>
  <c r="O9" i="1"/>
  <c r="N9" i="1"/>
  <c r="M9" i="1"/>
  <c r="J9" i="1"/>
  <c r="G9" i="1"/>
  <c r="D9" i="1"/>
  <c r="O8" i="1"/>
  <c r="N8" i="1"/>
  <c r="M8" i="1"/>
  <c r="J8" i="1"/>
  <c r="G8" i="1"/>
  <c r="D8" i="1"/>
  <c r="O7" i="1"/>
  <c r="N7" i="1"/>
  <c r="N19" i="1" s="1"/>
  <c r="M7" i="1"/>
  <c r="J7" i="1"/>
  <c r="G7" i="1"/>
  <c r="O19" i="1" l="1"/>
  <c r="P12" i="1"/>
  <c r="P8" i="1"/>
  <c r="P14" i="1"/>
  <c r="P16" i="1"/>
  <c r="P7" i="1"/>
  <c r="P9" i="1"/>
  <c r="P13" i="1"/>
  <c r="P15" i="1"/>
  <c r="P17" i="1"/>
  <c r="P19" i="1" l="1"/>
</calcChain>
</file>

<file path=xl/sharedStrings.xml><?xml version="1.0" encoding="utf-8"?>
<sst xmlns="http://schemas.openxmlformats.org/spreadsheetml/2006/main" count="61" uniqueCount="47">
  <si>
    <t>الشهر</t>
  </si>
  <si>
    <t>اردني مقيم في الخارج</t>
  </si>
  <si>
    <t>نسبة التغير</t>
  </si>
  <si>
    <t>دول الخليج العربي</t>
  </si>
  <si>
    <t>عرب</t>
  </si>
  <si>
    <t>اجانب</t>
  </si>
  <si>
    <t>مجموع</t>
  </si>
  <si>
    <t xml:space="preserve">Month </t>
  </si>
  <si>
    <t>Jordanian residing abrod</t>
  </si>
  <si>
    <t xml:space="preserve"> % Change </t>
  </si>
  <si>
    <t>Gulf Conntries</t>
  </si>
  <si>
    <t>Arab</t>
  </si>
  <si>
    <t>Foreign</t>
  </si>
  <si>
    <t>Total</t>
  </si>
  <si>
    <t>2020</t>
  </si>
  <si>
    <t xml:space="preserve">كانون ثاني </t>
  </si>
  <si>
    <t>January</t>
  </si>
  <si>
    <t>شباط</t>
  </si>
  <si>
    <t>February</t>
  </si>
  <si>
    <t>اذار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</si>
  <si>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</si>
  <si>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</si>
  <si>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</si>
  <si>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</si>
  <si>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</si>
  <si>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</si>
  <si>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</si>
  <si>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</si>
  <si>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</si>
  <si>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</si>
  <si>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</si>
  <si>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</si>
  <si>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</si>
  <si>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</si>
  <si>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</si>
  <si>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الثاني</t>
  </si>
  <si>
    <t>November</t>
  </si>
  <si>
    <t>المجموع</t>
  </si>
  <si>
    <t xml:space="preserve">المصدر : البنك المركزي </t>
  </si>
  <si>
    <t xml:space="preserve"> Source : Central Bank of Jordan </t>
  </si>
  <si>
    <t>جدول رقم 2.4 الدخل السياحي الشهري موزع حسب مجموعات الدول  للسنوات 2020 - 2021 * بالمليون دينار</t>
  </si>
  <si>
    <t>20/21</t>
  </si>
  <si>
    <t>2021</t>
  </si>
  <si>
    <r>
      <t xml:space="preserve">Table 4.2  MonthlyTourism Receipts Distributed by  </t>
    </r>
    <r>
      <rPr>
        <b/>
        <sz val="16"/>
        <color rgb="FFFF0000"/>
        <rFont val="Times New Roman"/>
        <family val="1"/>
      </rPr>
      <t>Countries</t>
    </r>
    <r>
      <rPr>
        <b/>
        <sz val="16"/>
        <color rgb="FF000000"/>
        <rFont val="Times New Roman"/>
        <family val="1"/>
      </rPr>
      <t xml:space="preserve"> Groups, 2020 - 2021* (JD Million)</t>
    </r>
  </si>
  <si>
    <t xml:space="preserve"> %  Change </t>
  </si>
  <si>
    <t>كانون الأول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</si>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</sst>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#,##0.0"/>
  </numFmts>
  <fonts count="9" x14ac:knownFonts="1">
    <font>
      <sz val="10"/>
      <color rgb="FF000000"/>
      <name val="Arial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sz val="20"/>
      <name val="Arial"/>
      <family val="2"/>
    </font>
    <font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FF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3" borderId="7" xfId="0" applyFont="1" applyFill="1" applyBorder="1" applyAlignment="1"/>
    <xf numFmtId="2" fontId="1" fillId="0" borderId="0" xfId="0" applyNumberFormat="1" applyFont="1" applyAlignment="1"/>
    <xf numFmtId="0" fontId="3" fillId="3" borderId="7" xfId="0" applyFont="1" applyFill="1" applyBorder="1" applyAlignment="1">
      <alignment horizontal="left" readingOrder="1"/>
    </xf>
    <xf numFmtId="0" fontId="3" fillId="3" borderId="7" xfId="0" applyFont="1" applyFill="1" applyBorder="1" applyAlignment="1"/>
    <xf numFmtId="0" fontId="4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/>
    <xf numFmtId="1" fontId="3" fillId="0" borderId="0" xfId="0" applyNumberFormat="1" applyFont="1" applyAlignment="1"/>
    <xf numFmtId="0" fontId="4" fillId="0" borderId="0" xfId="0" applyFont="1" applyAlignment="1"/>
    <xf numFmtId="167" fontId="1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Alignment="1"/>
    <xf numFmtId="0" fontId="7" fillId="0" borderId="8" xfId="0" applyFont="1" applyBorder="1"/>
    <xf numFmtId="0" fontId="2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7" fillId="0" borderId="14" xfId="0" applyFont="1" applyBorder="1"/>
    <xf numFmtId="0" fontId="2" fillId="3" borderId="7" xfId="0" applyFont="1" applyFill="1" applyBorder="1" applyAlignment="1"/>
    <xf numFmtId="0" fontId="7" fillId="0" borderId="15" xfId="0" applyFont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0" fontId="2" fillId="0" borderId="22" xfId="0" applyFont="1" applyBorder="1" applyAlignment="1"/>
    <xf numFmtId="165" fontId="2" fillId="0" borderId="22" xfId="0" applyNumberFormat="1" applyFont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5" fontId="2" fillId="0" borderId="0" xfId="0" applyNumberFormat="1" applyFont="1" applyAlignment="1"/>
    <xf numFmtId="2" fontId="2" fillId="0" borderId="0" xfId="0" applyNumberFormat="1" applyFont="1" applyAlignment="1"/>
    <xf numFmtId="0" fontId="2" fillId="0" borderId="0" xfId="0" applyFont="1" applyAlignment="1"/>
    <xf numFmtId="166" fontId="2" fillId="0" borderId="0" xfId="0" applyNumberFormat="1" applyFont="1" applyAlignment="1"/>
    <xf numFmtId="0" fontId="2" fillId="0" borderId="24" xfId="0" applyFont="1" applyBorder="1" applyAlignment="1"/>
    <xf numFmtId="164" fontId="2" fillId="3" borderId="24" xfId="0" applyNumberFormat="1" applyFont="1" applyFill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4" fontId="2" fillId="5" borderId="23" xfId="0" applyNumberFormat="1" applyFont="1" applyFill="1" applyBorder="1" applyAlignment="1">
      <alignment horizontal="center"/>
    </xf>
    <xf numFmtId="164" fontId="2" fillId="5" borderId="24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2" fillId="4" borderId="24" xfId="0" applyFont="1" applyFill="1" applyBorder="1" applyAlignment="1"/>
    <xf numFmtId="165" fontId="2" fillId="4" borderId="24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showGridLines="0" rightToLeft="1" tabSelected="1" topLeftCell="A10" zoomScale="60" zoomScaleNormal="60" workbookViewId="0">
      <selection activeCell="O19" sqref="O19"/>
    </sheetView>
  </sheetViews>
  <sheetFormatPr defaultColWidth="12.5703125" defaultRowHeight="15" customHeight="1" x14ac:dyDescent="0.2"/>
  <cols>
    <col min="1" max="1" width="16.5703125" customWidth="1"/>
    <col min="2" max="3" width="10.5703125" bestFit="1" customWidth="1"/>
    <col min="4" max="4" width="17.85546875" customWidth="1"/>
    <col min="5" max="5" width="12.85546875" customWidth="1"/>
    <col min="6" max="6" width="14.140625" customWidth="1"/>
    <col min="7" max="7" width="17.140625" bestFit="1" customWidth="1"/>
    <col min="8" max="9" width="10.5703125" bestFit="1" customWidth="1"/>
    <col min="10" max="10" width="17.140625" bestFit="1" customWidth="1"/>
    <col min="11" max="12" width="10.5703125" bestFit="1" customWidth="1"/>
    <col min="13" max="13" width="17.140625" bestFit="1" customWidth="1"/>
    <col min="14" max="15" width="12.5703125" bestFit="1" customWidth="1"/>
    <col min="16" max="16" width="17.140625" bestFit="1" customWidth="1"/>
    <col min="17" max="17" width="17.7109375" customWidth="1"/>
    <col min="18" max="18" width="9.140625" hidden="1" customWidth="1"/>
    <col min="19" max="25" width="8" hidden="1" customWidth="1"/>
    <col min="26" max="26" width="13.85546875" customWidth="1"/>
  </cols>
  <sheetData>
    <row r="1" spans="1:26" ht="18.75" customHeight="1" x14ac:dyDescent="0.3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17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"/>
      <c r="S2" s="1"/>
      <c r="T2" s="1"/>
      <c r="U2" s="1"/>
      <c r="V2" s="1"/>
      <c r="W2" s="1"/>
      <c r="X2" s="1"/>
      <c r="Y2" s="1"/>
      <c r="Z2" s="1"/>
    </row>
    <row r="3" spans="1:26" ht="20.2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</row>
    <row r="4" spans="1:26" s="26" customFormat="1" ht="57.75" customHeight="1" x14ac:dyDescent="0.35">
      <c r="A4" s="18" t="s">
        <v>0</v>
      </c>
      <c r="B4" s="19" t="s">
        <v>1</v>
      </c>
      <c r="C4" s="20"/>
      <c r="D4" s="21" t="s">
        <v>2</v>
      </c>
      <c r="E4" s="19" t="s">
        <v>3</v>
      </c>
      <c r="F4" s="20"/>
      <c r="G4" s="22" t="s">
        <v>2</v>
      </c>
      <c r="H4" s="23" t="s">
        <v>4</v>
      </c>
      <c r="I4" s="20"/>
      <c r="J4" s="22" t="s">
        <v>2</v>
      </c>
      <c r="K4" s="23" t="s">
        <v>5</v>
      </c>
      <c r="L4" s="20"/>
      <c r="M4" s="22" t="s">
        <v>2</v>
      </c>
      <c r="N4" s="21" t="s">
        <v>6</v>
      </c>
      <c r="O4" s="21" t="s">
        <v>6</v>
      </c>
      <c r="P4" s="22" t="s">
        <v>2</v>
      </c>
      <c r="Q4" s="24" t="s">
        <v>7</v>
      </c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57.75" customHeight="1" x14ac:dyDescent="0.35">
      <c r="A5" s="27"/>
      <c r="B5" s="28" t="s">
        <v>8</v>
      </c>
      <c r="C5" s="29"/>
      <c r="D5" s="30" t="s">
        <v>44</v>
      </c>
      <c r="E5" s="28" t="s">
        <v>10</v>
      </c>
      <c r="F5" s="29"/>
      <c r="G5" s="30" t="s">
        <v>9</v>
      </c>
      <c r="H5" s="28" t="s">
        <v>11</v>
      </c>
      <c r="I5" s="29"/>
      <c r="J5" s="30" t="s">
        <v>9</v>
      </c>
      <c r="K5" s="28" t="s">
        <v>12</v>
      </c>
      <c r="L5" s="29"/>
      <c r="M5" s="30" t="s">
        <v>9</v>
      </c>
      <c r="N5" s="31" t="s">
        <v>13</v>
      </c>
      <c r="O5" s="32" t="s">
        <v>13</v>
      </c>
      <c r="P5" s="30" t="s">
        <v>9</v>
      </c>
      <c r="Q5" s="33"/>
      <c r="R5" s="34"/>
      <c r="S5" s="34"/>
      <c r="T5" s="34"/>
      <c r="U5" s="34"/>
      <c r="V5" s="34"/>
      <c r="W5" s="34"/>
      <c r="X5" s="34"/>
      <c r="Y5" s="34"/>
      <c r="Z5" s="34"/>
    </row>
    <row r="6" spans="1:26" s="26" customFormat="1" ht="57.75" customHeight="1" x14ac:dyDescent="0.35">
      <c r="A6" s="35"/>
      <c r="B6" s="36">
        <v>2020</v>
      </c>
      <c r="C6" s="37">
        <v>2021</v>
      </c>
      <c r="D6" s="38" t="s">
        <v>41</v>
      </c>
      <c r="E6" s="36">
        <v>2020</v>
      </c>
      <c r="F6" s="37">
        <v>2021</v>
      </c>
      <c r="G6" s="38" t="s">
        <v>41</v>
      </c>
      <c r="H6" s="39">
        <v>2020</v>
      </c>
      <c r="I6" s="39">
        <v>2020</v>
      </c>
      <c r="J6" s="38" t="s">
        <v>41</v>
      </c>
      <c r="K6" s="39">
        <v>2020</v>
      </c>
      <c r="L6" s="39">
        <v>2021</v>
      </c>
      <c r="M6" s="38" t="s">
        <v>41</v>
      </c>
      <c r="N6" s="38" t="s">
        <v>14</v>
      </c>
      <c r="O6" s="40" t="s">
        <v>42</v>
      </c>
      <c r="P6" s="38" t="s">
        <v>41</v>
      </c>
      <c r="Q6" s="41"/>
      <c r="R6" s="34"/>
      <c r="S6" s="34"/>
      <c r="T6" s="34"/>
      <c r="U6" s="34"/>
      <c r="V6" s="34"/>
      <c r="W6" s="34"/>
      <c r="X6" s="34"/>
      <c r="Y6" s="34"/>
      <c r="Z6" s="34"/>
    </row>
    <row r="7" spans="1:26" s="26" customFormat="1" ht="57.75" customHeight="1" x14ac:dyDescent="0.35">
      <c r="A7" s="42" t="s">
        <v>15</v>
      </c>
      <c r="B7" s="43">
        <v>126.79930176247903</v>
      </c>
      <c r="C7" s="43">
        <v>32.636004609041905</v>
      </c>
      <c r="D7" s="44">
        <f>(C7-B7)/B7</f>
        <v>-0.74261684287366347</v>
      </c>
      <c r="E7" s="43">
        <v>78.893191557399319</v>
      </c>
      <c r="F7" s="43">
        <v>3.9938403328086687</v>
      </c>
      <c r="G7" s="44">
        <f t="shared" ref="G7:G19" si="0">(F7-E7)/E7</f>
        <v>-0.94937661597955603</v>
      </c>
      <c r="H7" s="43">
        <v>73.225274911681396</v>
      </c>
      <c r="I7" s="43">
        <v>16.676610162130835</v>
      </c>
      <c r="J7" s="44">
        <f t="shared" ref="J7:J19" si="1">(I7-H7)/H7</f>
        <v>-0.77225609351081492</v>
      </c>
      <c r="K7" s="43">
        <v>82.847146886930318</v>
      </c>
      <c r="L7" s="43">
        <v>6.2630073393857835</v>
      </c>
      <c r="M7" s="44">
        <f t="shared" ref="M7:M17" si="2">(L7-K7)/K7</f>
        <v>-0.92440286027069196</v>
      </c>
      <c r="N7" s="43">
        <f t="shared" ref="N7:O7" si="3">SUM(B7,E7,H7,K7)</f>
        <v>361.76491511849008</v>
      </c>
      <c r="O7" s="43">
        <f t="shared" si="3"/>
        <v>59.569462443367186</v>
      </c>
      <c r="P7" s="44">
        <f t="shared" ref="P7:P17" si="4">(O7-N7)/N7</f>
        <v>-0.83533654051594197</v>
      </c>
      <c r="Q7" s="42" t="s">
        <v>16</v>
      </c>
      <c r="R7" s="45"/>
      <c r="S7" s="46"/>
      <c r="T7" s="47"/>
      <c r="U7" s="47"/>
      <c r="V7" s="45"/>
      <c r="W7" s="47"/>
      <c r="X7" s="47"/>
      <c r="Y7" s="45"/>
      <c r="Z7" s="48"/>
    </row>
    <row r="8" spans="1:26" s="26" customFormat="1" ht="57.75" customHeight="1" x14ac:dyDescent="0.35">
      <c r="A8" s="49" t="s">
        <v>17</v>
      </c>
      <c r="B8" s="43">
        <v>89.61401759432168</v>
      </c>
      <c r="C8" s="43">
        <v>25.854093329071862</v>
      </c>
      <c r="D8" s="50">
        <f t="shared" ref="D8:D18" si="5">(C8-B8)/B8</f>
        <v>-0.71149498679869383</v>
      </c>
      <c r="E8" s="43">
        <v>54.251529925537923</v>
      </c>
      <c r="F8" s="43">
        <v>3.1744293687065559</v>
      </c>
      <c r="G8" s="50">
        <f t="shared" si="0"/>
        <v>-0.94148682308013121</v>
      </c>
      <c r="H8" s="43">
        <v>65.072610082243799</v>
      </c>
      <c r="I8" s="43">
        <v>15.077607784179747</v>
      </c>
      <c r="J8" s="50">
        <f t="shared" si="1"/>
        <v>-0.7682956352123651</v>
      </c>
      <c r="K8" s="43">
        <v>81.101293803069936</v>
      </c>
      <c r="L8" s="43">
        <v>6.8793584224471793</v>
      </c>
      <c r="M8" s="50">
        <f t="shared" si="2"/>
        <v>-0.91517572532009617</v>
      </c>
      <c r="N8" s="51">
        <f t="shared" ref="N8:O8" si="6">SUM(B8,E8,H8,K8)</f>
        <v>290.03945140517334</v>
      </c>
      <c r="O8" s="43">
        <f t="shared" si="6"/>
        <v>50.985488904405344</v>
      </c>
      <c r="P8" s="50">
        <f t="shared" si="4"/>
        <v>-0.82421188339244</v>
      </c>
      <c r="Q8" s="49" t="s">
        <v>18</v>
      </c>
      <c r="R8" s="45"/>
      <c r="S8" s="46"/>
      <c r="T8" s="47"/>
      <c r="U8" s="47"/>
      <c r="V8" s="45"/>
      <c r="W8" s="47"/>
      <c r="X8" s="47"/>
      <c r="Y8" s="45"/>
      <c r="Z8" s="48"/>
    </row>
    <row r="9" spans="1:26" s="26" customFormat="1" ht="57.75" customHeight="1" x14ac:dyDescent="0.35">
      <c r="A9" s="49" t="s">
        <v>19</v>
      </c>
      <c r="B9" s="43">
        <v>31.626061772342425</v>
      </c>
      <c r="C9" s="43">
        <v>30.998052947286833</v>
      </c>
      <c r="D9" s="50">
        <f t="shared" si="5"/>
        <v>-1.985731987676052E-2</v>
      </c>
      <c r="E9" s="43">
        <v>27.633159095249848</v>
      </c>
      <c r="F9" s="43">
        <v>4.3565175746570599</v>
      </c>
      <c r="G9" s="50">
        <f t="shared" si="0"/>
        <v>-0.84234457017236419</v>
      </c>
      <c r="H9" s="43">
        <v>31.182699181403219</v>
      </c>
      <c r="I9" s="43">
        <v>20.453637480609157</v>
      </c>
      <c r="J9" s="50">
        <f t="shared" si="1"/>
        <v>-0.34407097468947379</v>
      </c>
      <c r="K9" s="43">
        <v>41.753789101310943</v>
      </c>
      <c r="L9" s="43">
        <v>8.9275141301810841</v>
      </c>
      <c r="M9" s="50">
        <f t="shared" si="2"/>
        <v>-0.78618673125642669</v>
      </c>
      <c r="N9" s="51">
        <f t="shared" ref="N9:O9" si="7">SUM(B9,E9,H9,K9)</f>
        <v>132.19570915030644</v>
      </c>
      <c r="O9" s="43">
        <f t="shared" si="7"/>
        <v>64.735722132734125</v>
      </c>
      <c r="P9" s="50">
        <f t="shared" si="4"/>
        <v>-0.510303908131166</v>
      </c>
      <c r="Q9" s="49" t="s">
        <v>20</v>
      </c>
      <c r="R9" s="45"/>
      <c r="S9" s="46"/>
      <c r="T9" s="47"/>
      <c r="U9" s="47"/>
      <c r="V9" s="45"/>
      <c r="W9" s="47"/>
      <c r="X9" s="47"/>
      <c r="Y9" s="45"/>
      <c r="Z9" s="48"/>
    </row>
    <row r="10" spans="1:26" s="26" customFormat="1" ht="57.75" customHeight="1" x14ac:dyDescent="0.35">
      <c r="A10" s="42" t="s">
        <v>21</v>
      </c>
      <c r="B10" s="43">
        <v>0</v>
      </c>
      <c r="C10" s="43">
        <v>29.803852620564314</v>
      </c>
      <c r="D10" s="52"/>
      <c r="E10" s="43">
        <v>0</v>
      </c>
      <c r="F10" s="43">
        <v>4.1178639602903564</v>
      </c>
      <c r="G10" s="52"/>
      <c r="H10" s="43">
        <v>0</v>
      </c>
      <c r="I10" s="43">
        <v>19.055365665810569</v>
      </c>
      <c r="J10" s="52"/>
      <c r="K10" s="43">
        <v>0</v>
      </c>
      <c r="L10" s="43">
        <v>9.0151440746866172</v>
      </c>
      <c r="M10" s="52"/>
      <c r="N10" s="43">
        <f>SUM(B10,E10,H10,K10)</f>
        <v>0</v>
      </c>
      <c r="O10" s="43">
        <f t="shared" ref="O10" si="8">SUM(C10,F10,I10,L10)</f>
        <v>61.992226321351858</v>
      </c>
      <c r="P10" s="52"/>
      <c r="Q10" s="42" t="s">
        <v>22</v>
      </c>
      <c r="R10" s="45"/>
      <c r="S10" s="46"/>
      <c r="T10" s="34"/>
      <c r="U10" s="34"/>
      <c r="V10" s="45"/>
      <c r="W10" s="34"/>
      <c r="X10" s="34"/>
      <c r="Y10" s="45"/>
      <c r="Z10" s="48"/>
    </row>
    <row r="11" spans="1:26" s="26" customFormat="1" ht="57.75" customHeight="1" x14ac:dyDescent="0.35">
      <c r="A11" s="49" t="s">
        <v>23</v>
      </c>
      <c r="B11" s="43">
        <v>0</v>
      </c>
      <c r="C11" s="43">
        <v>39.054885150347388</v>
      </c>
      <c r="D11" s="53"/>
      <c r="E11" s="43">
        <v>0</v>
      </c>
      <c r="F11" s="43">
        <v>8.1904349327472481</v>
      </c>
      <c r="G11" s="53"/>
      <c r="H11" s="43">
        <v>0</v>
      </c>
      <c r="I11" s="43">
        <v>19.321588880705544</v>
      </c>
      <c r="J11" s="53"/>
      <c r="K11" s="43">
        <v>0</v>
      </c>
      <c r="L11" s="43">
        <v>12.83767295624985</v>
      </c>
      <c r="M11" s="53"/>
      <c r="N11" s="51">
        <f t="shared" ref="N11:O11" si="9">SUM(B11,E11,H11,K11)</f>
        <v>0</v>
      </c>
      <c r="O11" s="43">
        <f t="shared" si="9"/>
        <v>79.404581920050035</v>
      </c>
      <c r="P11" s="53"/>
      <c r="Q11" s="49" t="s">
        <v>24</v>
      </c>
      <c r="R11" s="45"/>
      <c r="S11" s="46"/>
      <c r="T11" s="34"/>
      <c r="U11" s="34"/>
      <c r="V11" s="45"/>
      <c r="W11" s="34"/>
      <c r="X11" s="34"/>
      <c r="Y11" s="45"/>
      <c r="Z11" s="48"/>
    </row>
    <row r="12" spans="1:26" s="26" customFormat="1" ht="57.75" customHeight="1" x14ac:dyDescent="0.35">
      <c r="A12" s="49" t="s">
        <v>25</v>
      </c>
      <c r="B12" s="43">
        <v>7.1582904635830573</v>
      </c>
      <c r="C12" s="43">
        <v>58.467996035896306</v>
      </c>
      <c r="D12" s="50">
        <f t="shared" si="5"/>
        <v>7.1678714119446827</v>
      </c>
      <c r="E12" s="43">
        <v>0.63707903810177557</v>
      </c>
      <c r="F12" s="43">
        <v>23.382333207515146</v>
      </c>
      <c r="G12" s="50">
        <f t="shared" si="0"/>
        <v>35.702405524414289</v>
      </c>
      <c r="H12" s="43">
        <v>5.681019993115255</v>
      </c>
      <c r="I12" s="43">
        <v>27.043499639555471</v>
      </c>
      <c r="J12" s="50">
        <f t="shared" si="1"/>
        <v>3.7603246727399466</v>
      </c>
      <c r="K12" s="43">
        <v>1.6716068612233668</v>
      </c>
      <c r="L12" s="43">
        <v>15.78541051846728</v>
      </c>
      <c r="M12" s="50">
        <f t="shared" si="2"/>
        <v>8.4432553997264144</v>
      </c>
      <c r="N12" s="51">
        <f t="shared" ref="N12:O12" si="10">SUM(B12,E12,H12,K12)</f>
        <v>15.147996356023455</v>
      </c>
      <c r="O12" s="43">
        <f t="shared" si="10"/>
        <v>124.67923940143419</v>
      </c>
      <c r="P12" s="50">
        <f t="shared" si="4"/>
        <v>7.2307413119925057</v>
      </c>
      <c r="Q12" s="49" t="s">
        <v>26</v>
      </c>
      <c r="R12" s="45"/>
      <c r="S12" s="46"/>
      <c r="T12" s="34"/>
      <c r="U12" s="34"/>
      <c r="V12" s="45"/>
      <c r="W12" s="34"/>
      <c r="X12" s="34"/>
      <c r="Y12" s="45"/>
      <c r="Z12" s="48"/>
    </row>
    <row r="13" spans="1:26" s="26" customFormat="1" ht="57.75" customHeight="1" x14ac:dyDescent="0.35">
      <c r="A13" s="42" t="s">
        <v>27</v>
      </c>
      <c r="B13" s="43">
        <v>8.6389366145497934</v>
      </c>
      <c r="C13" s="43">
        <v>103.62723877876596</v>
      </c>
      <c r="D13" s="50">
        <f t="shared" si="5"/>
        <v>10.99536973152874</v>
      </c>
      <c r="E13" s="43">
        <v>0.89998708885396717</v>
      </c>
      <c r="F13" s="43">
        <v>36.207034017010912</v>
      </c>
      <c r="G13" s="50">
        <f t="shared" si="0"/>
        <v>39.23061493372812</v>
      </c>
      <c r="H13" s="43">
        <v>7.26383092416794</v>
      </c>
      <c r="I13" s="43">
        <v>41.997874663541758</v>
      </c>
      <c r="J13" s="50">
        <f t="shared" si="1"/>
        <v>4.7817803170236299</v>
      </c>
      <c r="K13" s="43">
        <v>2.4306038100839773</v>
      </c>
      <c r="L13" s="43">
        <v>25.5</v>
      </c>
      <c r="M13" s="50">
        <f t="shared" si="2"/>
        <v>9.491220286172009</v>
      </c>
      <c r="N13" s="51">
        <f t="shared" ref="N13:O13" si="11">SUM(B13,E13,H13,K13)</f>
        <v>19.233358437655678</v>
      </c>
      <c r="O13" s="43">
        <f t="shared" si="11"/>
        <v>207.33214745931863</v>
      </c>
      <c r="P13" s="50">
        <f t="shared" si="4"/>
        <v>9.7798202862687358</v>
      </c>
      <c r="Q13" s="49" t="s">
        <v>28</v>
      </c>
      <c r="R13" s="45"/>
      <c r="S13" s="46"/>
      <c r="T13" s="34"/>
      <c r="U13" s="34"/>
      <c r="V13" s="45"/>
      <c r="W13" s="34"/>
      <c r="X13" s="34"/>
      <c r="Y13" s="45"/>
      <c r="Z13" s="48"/>
    </row>
    <row r="14" spans="1:26" s="26" customFormat="1" ht="57.75" customHeight="1" x14ac:dyDescent="0.35">
      <c r="A14" s="49" t="s">
        <v>29</v>
      </c>
      <c r="B14" s="43">
        <v>10.57446778978875</v>
      </c>
      <c r="C14" s="43">
        <v>161.12457579195959</v>
      </c>
      <c r="D14" s="50">
        <f t="shared" si="5"/>
        <v>14.237133347509911</v>
      </c>
      <c r="E14" s="43">
        <v>0.77972163022694441</v>
      </c>
      <c r="F14" s="43">
        <v>48.250735435140498</v>
      </c>
      <c r="G14" s="50">
        <f t="shared" si="0"/>
        <v>60.882001940996204</v>
      </c>
      <c r="H14" s="43">
        <v>6.1746571785603255</v>
      </c>
      <c r="I14" s="43">
        <v>57.603518993949443</v>
      </c>
      <c r="J14" s="50">
        <f t="shared" si="1"/>
        <v>8.3290230255957631</v>
      </c>
      <c r="K14" s="43">
        <v>3.1580833021016304</v>
      </c>
      <c r="L14" s="43">
        <v>43.1</v>
      </c>
      <c r="M14" s="50">
        <f t="shared" si="2"/>
        <v>12.647518408180671</v>
      </c>
      <c r="N14" s="51">
        <f t="shared" ref="N14:O14" si="12">SUM(B14,E14,H14,K14)</f>
        <v>20.686929900677651</v>
      </c>
      <c r="O14" s="43">
        <f t="shared" si="12"/>
        <v>310.07883022104954</v>
      </c>
      <c r="P14" s="50">
        <f t="shared" si="4"/>
        <v>13.989117849279905</v>
      </c>
      <c r="Q14" s="49" t="s">
        <v>30</v>
      </c>
      <c r="R14" s="45"/>
      <c r="S14" s="46"/>
      <c r="T14" s="34"/>
      <c r="U14" s="34"/>
      <c r="V14" s="45"/>
      <c r="W14" s="34"/>
      <c r="X14" s="34"/>
      <c r="Y14" s="45"/>
      <c r="Z14" s="48"/>
    </row>
    <row r="15" spans="1:26" s="26" customFormat="1" ht="57.75" customHeight="1" x14ac:dyDescent="0.35">
      <c r="A15" s="49" t="s">
        <v>31</v>
      </c>
      <c r="B15" s="43">
        <v>13.558562447864334</v>
      </c>
      <c r="C15" s="43">
        <v>90.801156414162165</v>
      </c>
      <c r="D15" s="50">
        <f t="shared" si="5"/>
        <v>5.6969604457192755</v>
      </c>
      <c r="E15" s="43">
        <v>0.711433703338616</v>
      </c>
      <c r="F15" s="43">
        <v>39.047530704474141</v>
      </c>
      <c r="G15" s="50">
        <f t="shared" si="0"/>
        <v>53.885691416124786</v>
      </c>
      <c r="H15" s="43">
        <v>7.3700634819894599</v>
      </c>
      <c r="I15" s="43">
        <v>87.716470283825586</v>
      </c>
      <c r="J15" s="50">
        <f t="shared" si="1"/>
        <v>10.901725201985313</v>
      </c>
      <c r="K15" s="43">
        <v>4.8108688481816575</v>
      </c>
      <c r="L15" s="43">
        <v>31.1</v>
      </c>
      <c r="M15" s="50">
        <f t="shared" si="2"/>
        <v>5.4645287538351273</v>
      </c>
      <c r="N15" s="51">
        <f t="shared" ref="N15:O15" si="13">SUM(B15,E15,H15,K15)</f>
        <v>26.450928481374063</v>
      </c>
      <c r="O15" s="43">
        <f t="shared" si="13"/>
        <v>248.66515740246186</v>
      </c>
      <c r="P15" s="50">
        <f t="shared" si="4"/>
        <v>8.4009991965901794</v>
      </c>
      <c r="Q15" s="49" t="s">
        <v>32</v>
      </c>
      <c r="R15" s="45"/>
      <c r="S15" s="46"/>
      <c r="T15" s="34"/>
      <c r="U15" s="34"/>
      <c r="V15" s="45"/>
      <c r="W15" s="34"/>
      <c r="X15" s="34"/>
      <c r="Y15" s="45"/>
      <c r="Z15" s="48"/>
    </row>
    <row r="16" spans="1:26" s="26" customFormat="1" ht="57.75" customHeight="1" x14ac:dyDescent="0.35">
      <c r="A16" s="42" t="s">
        <v>33</v>
      </c>
      <c r="B16" s="43">
        <v>19.120994916810748</v>
      </c>
      <c r="C16" s="43">
        <v>78.033283679923485</v>
      </c>
      <c r="D16" s="50">
        <f t="shared" si="5"/>
        <v>3.0810263283590116</v>
      </c>
      <c r="E16" s="43">
        <v>1.6220935761823072</v>
      </c>
      <c r="F16" s="43">
        <v>41.419915212868652</v>
      </c>
      <c r="G16" s="50">
        <f t="shared" si="0"/>
        <v>24.534849419940901</v>
      </c>
      <c r="H16" s="43">
        <v>11.601633511381008</v>
      </c>
      <c r="I16" s="43">
        <v>88.476985643975766</v>
      </c>
      <c r="J16" s="50">
        <f t="shared" si="1"/>
        <v>6.6262524201597408</v>
      </c>
      <c r="K16" s="43">
        <v>6.3263769272772148</v>
      </c>
      <c r="L16" s="43">
        <v>41.9</v>
      </c>
      <c r="M16" s="50">
        <f t="shared" si="2"/>
        <v>5.6230641142074944</v>
      </c>
      <c r="N16" s="51">
        <f t="shared" ref="N16:O16" si="14">SUM(B16,E16,H16,K16)</f>
        <v>38.671098931651279</v>
      </c>
      <c r="O16" s="43">
        <f t="shared" si="14"/>
        <v>249.83018453676792</v>
      </c>
      <c r="P16" s="50">
        <f t="shared" si="4"/>
        <v>5.4603849241090092</v>
      </c>
      <c r="Q16" s="42" t="s">
        <v>34</v>
      </c>
      <c r="R16" s="45"/>
      <c r="S16" s="46"/>
      <c r="T16" s="34"/>
      <c r="U16" s="34"/>
      <c r="V16" s="45"/>
      <c r="W16" s="34"/>
      <c r="X16" s="34"/>
      <c r="Y16" s="45"/>
      <c r="Z16" s="48"/>
    </row>
    <row r="17" spans="1:26" s="26" customFormat="1" ht="57.75" customHeight="1" x14ac:dyDescent="0.35">
      <c r="A17" s="49" t="s">
        <v>35</v>
      </c>
      <c r="B17" s="43">
        <v>23.779960681354499</v>
      </c>
      <c r="C17" s="43">
        <v>66.338199486567831</v>
      </c>
      <c r="D17" s="50">
        <f t="shared" si="5"/>
        <v>1.7896681737822466</v>
      </c>
      <c r="E17" s="43">
        <v>2.4323542230361523</v>
      </c>
      <c r="F17" s="43">
        <v>34.493672109191294</v>
      </c>
      <c r="G17" s="50">
        <f t="shared" si="0"/>
        <v>13.181187831324605</v>
      </c>
      <c r="H17" s="43">
        <v>12.591454574164826</v>
      </c>
      <c r="I17" s="43">
        <v>84.163678830747074</v>
      </c>
      <c r="J17" s="50">
        <f t="shared" si="1"/>
        <v>5.6841903240817215</v>
      </c>
      <c r="K17" s="43">
        <v>5.0571569969607655</v>
      </c>
      <c r="L17" s="43">
        <v>50</v>
      </c>
      <c r="M17" s="50">
        <f t="shared" si="2"/>
        <v>8.8869780056361396</v>
      </c>
      <c r="N17" s="51">
        <f t="shared" ref="N17:O17" si="15">SUM(B17,E17,H17,K17)</f>
        <v>43.860926475516244</v>
      </c>
      <c r="O17" s="43">
        <f t="shared" si="15"/>
        <v>234.99555042650621</v>
      </c>
      <c r="P17" s="50">
        <f t="shared" si="4"/>
        <v>4.3577425127507023</v>
      </c>
      <c r="Q17" s="49" t="s">
        <v>36</v>
      </c>
      <c r="R17" s="45"/>
      <c r="S17" s="46"/>
      <c r="T17" s="34"/>
      <c r="U17" s="34"/>
      <c r="V17" s="45"/>
      <c r="W17" s="34"/>
      <c r="X17" s="34"/>
      <c r="Y17" s="45"/>
      <c r="Z17" s="48"/>
    </row>
    <row r="18" spans="1:26" s="26" customFormat="1" ht="57.75" customHeight="1" x14ac:dyDescent="0.35">
      <c r="A18" s="49" t="s">
        <v>45</v>
      </c>
      <c r="B18" s="54">
        <v>25.5</v>
      </c>
      <c r="C18" s="54">
        <v>75.599999999999994</v>
      </c>
      <c r="D18" s="50">
        <f t="shared" si="5"/>
        <v>1.9647058823529409</v>
      </c>
      <c r="E18" s="54">
        <v>2.6</v>
      </c>
      <c r="F18" s="54">
        <v>37.4</v>
      </c>
      <c r="G18" s="50">
        <f t="shared" si="0"/>
        <v>13.384615384615383</v>
      </c>
      <c r="H18" s="54">
        <v>16.5</v>
      </c>
      <c r="I18" s="54">
        <v>56.3</v>
      </c>
      <c r="J18" s="50">
        <f t="shared" si="1"/>
        <v>2.4121212121212121</v>
      </c>
      <c r="K18" s="54">
        <v>7.6</v>
      </c>
      <c r="L18" s="54">
        <v>38</v>
      </c>
      <c r="M18" s="50">
        <f t="shared" ref="M18" si="16">(L18-K18)/K18</f>
        <v>4</v>
      </c>
      <c r="N18" s="51">
        <f t="shared" ref="N18" si="17">SUM(B18,E18,H18,K18)</f>
        <v>52.2</v>
      </c>
      <c r="O18" s="43">
        <f t="shared" ref="O18" si="18">SUM(C18,F18,I18,L18)</f>
        <v>207.3</v>
      </c>
      <c r="P18" s="50">
        <f t="shared" ref="P18" si="19">(O18-N18)/N18</f>
        <v>2.9712643678160924</v>
      </c>
      <c r="Q18" s="49" t="s">
        <v>46</v>
      </c>
      <c r="R18" s="45"/>
      <c r="S18" s="46"/>
      <c r="T18" s="34"/>
      <c r="U18" s="34"/>
      <c r="V18" s="45"/>
      <c r="W18" s="34"/>
      <c r="X18" s="34"/>
      <c r="Y18" s="45"/>
      <c r="Z18" s="48"/>
    </row>
    <row r="19" spans="1:26" s="26" customFormat="1" ht="57.75" customHeight="1" x14ac:dyDescent="0.35">
      <c r="A19" s="55" t="s">
        <v>37</v>
      </c>
      <c r="B19" s="56">
        <f>SUM(B7:B18)</f>
        <v>356.37059404309429</v>
      </c>
      <c r="C19" s="56">
        <f>SUM(C7:C18)</f>
        <v>792.33933884358771</v>
      </c>
      <c r="D19" s="57">
        <f>(C19-B19)/B19</f>
        <v>1.2233577968775216</v>
      </c>
      <c r="E19" s="56">
        <f>SUM(E7:E18)</f>
        <v>170.46054983792686</v>
      </c>
      <c r="F19" s="56">
        <f>SUM(F7:F18)</f>
        <v>284.03430685541053</v>
      </c>
      <c r="G19" s="57">
        <f t="shared" si="0"/>
        <v>0.666275904456891</v>
      </c>
      <c r="H19" s="56">
        <f>SUM(H7:H18)</f>
        <v>236.66324383870725</v>
      </c>
      <c r="I19" s="56">
        <f>SUM(I7:I18)</f>
        <v>533.88683802903097</v>
      </c>
      <c r="J19" s="57">
        <f t="shared" si="1"/>
        <v>1.2558925051872023</v>
      </c>
      <c r="K19" s="56">
        <f>SUM(K7:K18)</f>
        <v>236.75692653713978</v>
      </c>
      <c r="L19" s="56">
        <f>SUM(L7:L18)</f>
        <v>289.3081074414178</v>
      </c>
      <c r="M19" s="57">
        <f>(L19-K19)/K19</f>
        <v>0.22196259122342674</v>
      </c>
      <c r="N19" s="56">
        <f>SUM(N7:N18)</f>
        <v>1000.2513142568683</v>
      </c>
      <c r="O19" s="56">
        <f>SUM(O7:O18)</f>
        <v>1899.568591169447</v>
      </c>
      <c r="P19" s="57">
        <f>(O19-N19)/N19</f>
        <v>0.89909132244502166</v>
      </c>
      <c r="Q19" s="55" t="s">
        <v>13</v>
      </c>
      <c r="R19" s="45"/>
      <c r="S19" s="46"/>
      <c r="T19" s="34"/>
      <c r="U19" s="34"/>
      <c r="V19" s="45"/>
      <c r="W19" s="34"/>
      <c r="X19" s="34"/>
      <c r="Y19" s="45"/>
      <c r="Z19" s="48"/>
    </row>
    <row r="20" spans="1:26" ht="21" customHeight="1" x14ac:dyDescent="0.3">
      <c r="A20" s="5"/>
      <c r="B20" s="6"/>
      <c r="C20" s="6"/>
      <c r="D20" s="6"/>
      <c r="E20" s="6"/>
      <c r="F20" s="6"/>
      <c r="G20" s="3"/>
      <c r="H20" s="6"/>
      <c r="I20" s="6"/>
      <c r="J20" s="3"/>
      <c r="K20" s="6"/>
      <c r="L20" s="6"/>
      <c r="M20" s="6"/>
      <c r="N20" s="6"/>
      <c r="O20" s="3"/>
      <c r="P20" s="3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 x14ac:dyDescent="0.3">
      <c r="A21" s="7" t="s">
        <v>38</v>
      </c>
      <c r="B21" s="8"/>
      <c r="C21" s="8"/>
      <c r="D21" s="9"/>
      <c r="E21" s="8"/>
      <c r="F21" s="8"/>
      <c r="G21" s="3"/>
      <c r="H21" s="8"/>
      <c r="I21" s="8"/>
      <c r="J21" s="3"/>
      <c r="K21" s="10"/>
      <c r="L21" s="10"/>
      <c r="M21" s="6"/>
      <c r="N21" s="6"/>
      <c r="O21" s="3"/>
      <c r="P21" s="3"/>
      <c r="Q21" s="11" t="s">
        <v>39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ht="20.25" customHeight="1" x14ac:dyDescent="0.3">
      <c r="A22" s="1"/>
      <c r="B22" s="1"/>
      <c r="C22" s="1"/>
      <c r="D22" s="1"/>
      <c r="E22" s="1"/>
      <c r="F22" s="1"/>
      <c r="G22" s="3"/>
      <c r="H22" s="1"/>
      <c r="I22" s="1"/>
      <c r="J22" s="3"/>
      <c r="K22" s="1"/>
      <c r="L22" s="1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1"/>
      <c r="B24" s="13"/>
      <c r="C24" s="13"/>
      <c r="D24" s="13"/>
      <c r="E24" s="13"/>
      <c r="F24" s="13"/>
      <c r="G24" s="3"/>
      <c r="H24" s="1"/>
      <c r="I24" s="1"/>
      <c r="J24" s="3"/>
      <c r="K24" s="1"/>
      <c r="L24" s="1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3"/>
      <c r="H26" s="1"/>
      <c r="I26" s="1"/>
      <c r="J26" s="3"/>
      <c r="K26" s="1"/>
      <c r="L26" s="1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3"/>
      <c r="H27" s="1"/>
      <c r="I27" s="1"/>
      <c r="J27" s="3"/>
      <c r="K27" s="1"/>
      <c r="L27" s="1"/>
      <c r="M27" s="3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3"/>
      <c r="H28" s="1"/>
      <c r="I28" s="1"/>
      <c r="J28" s="3"/>
      <c r="K28" s="1"/>
      <c r="L28" s="1"/>
      <c r="M28" s="3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3"/>
      <c r="H29" s="1"/>
      <c r="I29" s="1"/>
      <c r="J29" s="3"/>
      <c r="K29" s="1"/>
      <c r="L29" s="1"/>
      <c r="M29" s="3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3"/>
      <c r="H30" s="1"/>
      <c r="I30" s="1"/>
      <c r="J30" s="3"/>
      <c r="K30" s="1"/>
      <c r="L30" s="1"/>
      <c r="M30" s="3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3"/>
      <c r="H31" s="1"/>
      <c r="I31" s="1"/>
      <c r="J31" s="3"/>
      <c r="K31" s="1"/>
      <c r="L31" s="1"/>
      <c r="M31" s="3"/>
      <c r="N31" s="3"/>
      <c r="O31" s="3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3"/>
      <c r="H32" s="1"/>
      <c r="I32" s="1"/>
      <c r="J32" s="3"/>
      <c r="K32" s="1"/>
      <c r="L32" s="1"/>
      <c r="M32" s="3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3"/>
      <c r="H33" s="1"/>
      <c r="I33" s="1"/>
      <c r="J33" s="3"/>
      <c r="K33" s="1"/>
      <c r="L33" s="1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3"/>
      <c r="H34" s="1"/>
      <c r="I34" s="1"/>
      <c r="J34" s="3"/>
      <c r="K34" s="1"/>
      <c r="L34" s="1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3"/>
      <c r="H35" s="1"/>
      <c r="I35" s="1"/>
      <c r="J35" s="3"/>
      <c r="K35" s="1"/>
      <c r="L35" s="1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3"/>
      <c r="H36" s="1"/>
      <c r="I36" s="1"/>
      <c r="J36" s="3"/>
      <c r="K36" s="1"/>
      <c r="L36" s="1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3"/>
      <c r="H37" s="1"/>
      <c r="I37" s="1"/>
      <c r="J37" s="3"/>
      <c r="K37" s="1"/>
      <c r="L37" s="1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3"/>
      <c r="H38" s="1"/>
      <c r="I38" s="1"/>
      <c r="J38" s="3"/>
      <c r="K38" s="1"/>
      <c r="L38" s="1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3"/>
      <c r="H39" s="1"/>
      <c r="I39" s="1"/>
      <c r="J39" s="3"/>
      <c r="K39" s="1"/>
      <c r="L39" s="1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3"/>
      <c r="H40" s="1"/>
      <c r="I40" s="1"/>
      <c r="J40" s="3"/>
      <c r="K40" s="1"/>
      <c r="L40" s="1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3"/>
      <c r="H41" s="1"/>
      <c r="I41" s="1"/>
      <c r="J41" s="3"/>
      <c r="K41" s="1"/>
      <c r="L41" s="1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3"/>
      <c r="H42" s="1"/>
      <c r="I42" s="1"/>
      <c r="J42" s="3"/>
      <c r="K42" s="1"/>
      <c r="L42" s="1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3"/>
      <c r="H43" s="1"/>
      <c r="I43" s="1"/>
      <c r="J43" s="3"/>
      <c r="K43" s="1"/>
      <c r="L43" s="1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3"/>
      <c r="H44" s="1"/>
      <c r="I44" s="1"/>
      <c r="J44" s="3"/>
      <c r="K44" s="1"/>
      <c r="L44" s="1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3"/>
      <c r="H45" s="1"/>
      <c r="I45" s="1"/>
      <c r="J45" s="3"/>
      <c r="K45" s="1"/>
      <c r="L45" s="1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3"/>
      <c r="H46" s="1"/>
      <c r="I46" s="1"/>
      <c r="J46" s="3"/>
      <c r="K46" s="1"/>
      <c r="L46" s="1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3"/>
      <c r="H47" s="1"/>
      <c r="I47" s="1"/>
      <c r="J47" s="3"/>
      <c r="K47" s="1"/>
      <c r="L47" s="1"/>
      <c r="M47" s="3"/>
      <c r="N47" s="3"/>
      <c r="O47" s="3"/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3"/>
      <c r="H48" s="1"/>
      <c r="I48" s="1"/>
      <c r="J48" s="3"/>
      <c r="K48" s="1"/>
      <c r="L48" s="1"/>
      <c r="M48" s="3"/>
      <c r="N48" s="3"/>
      <c r="O48" s="3"/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3"/>
      <c r="H49" s="1"/>
      <c r="I49" s="1"/>
      <c r="J49" s="3"/>
      <c r="K49" s="1"/>
      <c r="L49" s="1"/>
      <c r="M49" s="3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3"/>
      <c r="H50" s="1"/>
      <c r="I50" s="1"/>
      <c r="J50" s="3"/>
      <c r="K50" s="1"/>
      <c r="L50" s="1"/>
      <c r="M50" s="3"/>
      <c r="N50" s="3"/>
      <c r="O50" s="3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3"/>
      <c r="H51" s="1"/>
      <c r="I51" s="1"/>
      <c r="J51" s="3"/>
      <c r="K51" s="1"/>
      <c r="L51" s="1"/>
      <c r="M51" s="3"/>
      <c r="N51" s="3"/>
      <c r="O51" s="3"/>
      <c r="P51" s="3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3"/>
      <c r="H52" s="1"/>
      <c r="I52" s="1"/>
      <c r="J52" s="3"/>
      <c r="K52" s="1"/>
      <c r="L52" s="1"/>
      <c r="M52" s="3"/>
      <c r="N52" s="3"/>
      <c r="O52" s="3"/>
      <c r="P52" s="3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3"/>
      <c r="H53" s="1"/>
      <c r="I53" s="1"/>
      <c r="J53" s="3"/>
      <c r="K53" s="1"/>
      <c r="L53" s="1"/>
      <c r="M53" s="3"/>
      <c r="N53" s="3"/>
      <c r="O53" s="3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3"/>
      <c r="H54" s="1"/>
      <c r="I54" s="1"/>
      <c r="J54" s="3"/>
      <c r="K54" s="1"/>
      <c r="L54" s="1"/>
      <c r="M54" s="3"/>
      <c r="N54" s="3"/>
      <c r="O54" s="3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3"/>
      <c r="H55" s="1"/>
      <c r="I55" s="1"/>
      <c r="J55" s="3"/>
      <c r="K55" s="1"/>
      <c r="L55" s="1"/>
      <c r="M55" s="3"/>
      <c r="N55" s="3"/>
      <c r="O55" s="3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3"/>
      <c r="H56" s="1"/>
      <c r="I56" s="1"/>
      <c r="J56" s="3"/>
      <c r="K56" s="1"/>
      <c r="L56" s="1"/>
      <c r="M56" s="3"/>
      <c r="N56" s="3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3"/>
      <c r="H57" s="1"/>
      <c r="I57" s="1"/>
      <c r="J57" s="3"/>
      <c r="K57" s="1"/>
      <c r="L57" s="1"/>
      <c r="M57" s="3"/>
      <c r="N57" s="3"/>
      <c r="O57" s="3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3"/>
      <c r="H58" s="1"/>
      <c r="I58" s="1"/>
      <c r="J58" s="3"/>
      <c r="K58" s="1"/>
      <c r="L58" s="1"/>
      <c r="M58" s="3"/>
      <c r="N58" s="3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3"/>
      <c r="H59" s="1"/>
      <c r="I59" s="1"/>
      <c r="J59" s="3"/>
      <c r="K59" s="1"/>
      <c r="L59" s="1"/>
      <c r="M59" s="3"/>
      <c r="N59" s="3"/>
      <c r="O59" s="3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3"/>
      <c r="H60" s="1"/>
      <c r="I60" s="1"/>
      <c r="J60" s="3"/>
      <c r="K60" s="1"/>
      <c r="L60" s="1"/>
      <c r="M60" s="3"/>
      <c r="N60" s="3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3"/>
      <c r="H61" s="1"/>
      <c r="I61" s="1"/>
      <c r="J61" s="3"/>
      <c r="K61" s="1"/>
      <c r="L61" s="1"/>
      <c r="M61" s="3"/>
      <c r="N61" s="3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3"/>
      <c r="H62" s="1"/>
      <c r="I62" s="1"/>
      <c r="J62" s="3"/>
      <c r="K62" s="1"/>
      <c r="L62" s="1"/>
      <c r="M62" s="3"/>
      <c r="N62" s="3"/>
      <c r="O62" s="3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3"/>
      <c r="H63" s="1"/>
      <c r="I63" s="1"/>
      <c r="J63" s="3"/>
      <c r="K63" s="1"/>
      <c r="L63" s="1"/>
      <c r="M63" s="3"/>
      <c r="N63" s="3"/>
      <c r="O63" s="3"/>
      <c r="P63" s="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3"/>
      <c r="H64" s="1"/>
      <c r="I64" s="1"/>
      <c r="J64" s="3"/>
      <c r="K64" s="1"/>
      <c r="L64" s="1"/>
      <c r="M64" s="3"/>
      <c r="N64" s="3"/>
      <c r="O64" s="3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3"/>
      <c r="H65" s="1"/>
      <c r="I65" s="1"/>
      <c r="J65" s="3"/>
      <c r="K65" s="1"/>
      <c r="L65" s="1"/>
      <c r="M65" s="3"/>
      <c r="N65" s="3"/>
      <c r="O65" s="3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3"/>
      <c r="H66" s="1"/>
      <c r="I66" s="1"/>
      <c r="J66" s="3"/>
      <c r="K66" s="1"/>
      <c r="L66" s="1"/>
      <c r="M66" s="3"/>
      <c r="N66" s="3"/>
      <c r="O66" s="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3"/>
      <c r="H67" s="1"/>
      <c r="I67" s="1"/>
      <c r="J67" s="3"/>
      <c r="K67" s="1"/>
      <c r="L67" s="1"/>
      <c r="M67" s="3"/>
      <c r="N67" s="3"/>
      <c r="O67" s="3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3"/>
      <c r="H68" s="1"/>
      <c r="I68" s="1"/>
      <c r="J68" s="3"/>
      <c r="K68" s="1"/>
      <c r="L68" s="1"/>
      <c r="M68" s="3"/>
      <c r="N68" s="3"/>
      <c r="O68" s="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3"/>
      <c r="H69" s="1"/>
      <c r="I69" s="1"/>
      <c r="J69" s="3"/>
      <c r="K69" s="1"/>
      <c r="L69" s="1"/>
      <c r="M69" s="3"/>
      <c r="N69" s="3"/>
      <c r="O69" s="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3"/>
      <c r="H70" s="1"/>
      <c r="I70" s="1"/>
      <c r="J70" s="3"/>
      <c r="K70" s="1"/>
      <c r="L70" s="1"/>
      <c r="M70" s="3"/>
      <c r="N70" s="3"/>
      <c r="O70" s="3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3"/>
      <c r="H71" s="1"/>
      <c r="I71" s="1"/>
      <c r="J71" s="3"/>
      <c r="K71" s="1"/>
      <c r="L71" s="1"/>
      <c r="M71" s="3"/>
      <c r="N71" s="3"/>
      <c r="O71" s="3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3"/>
      <c r="H72" s="1"/>
      <c r="I72" s="1"/>
      <c r="J72" s="3"/>
      <c r="K72" s="1"/>
      <c r="L72" s="1"/>
      <c r="M72" s="3"/>
      <c r="N72" s="3"/>
      <c r="O72" s="3"/>
      <c r="P72" s="3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3"/>
      <c r="H73" s="1"/>
      <c r="I73" s="1"/>
      <c r="J73" s="3"/>
      <c r="K73" s="1"/>
      <c r="L73" s="1"/>
      <c r="M73" s="3"/>
      <c r="N73" s="3"/>
      <c r="O73" s="3"/>
      <c r="P73" s="3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3"/>
      <c r="H74" s="1"/>
      <c r="I74" s="1"/>
      <c r="J74" s="3"/>
      <c r="K74" s="1"/>
      <c r="L74" s="1"/>
      <c r="M74" s="3"/>
      <c r="N74" s="3"/>
      <c r="O74" s="3"/>
      <c r="P74" s="3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3"/>
      <c r="H75" s="1"/>
      <c r="I75" s="1"/>
      <c r="J75" s="3"/>
      <c r="K75" s="1"/>
      <c r="L75" s="1"/>
      <c r="M75" s="3"/>
      <c r="N75" s="3"/>
      <c r="O75" s="3"/>
      <c r="P75" s="3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3"/>
      <c r="H76" s="1"/>
      <c r="I76" s="1"/>
      <c r="J76" s="3"/>
      <c r="K76" s="1"/>
      <c r="L76" s="1"/>
      <c r="M76" s="3"/>
      <c r="N76" s="3"/>
      <c r="O76" s="3"/>
      <c r="P76" s="3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3"/>
      <c r="H77" s="1"/>
      <c r="I77" s="1"/>
      <c r="J77" s="3"/>
      <c r="K77" s="1"/>
      <c r="L77" s="1"/>
      <c r="M77" s="3"/>
      <c r="N77" s="3"/>
      <c r="O77" s="3"/>
      <c r="P77" s="3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3"/>
      <c r="H78" s="1"/>
      <c r="I78" s="1"/>
      <c r="J78" s="3"/>
      <c r="K78" s="1"/>
      <c r="L78" s="1"/>
      <c r="M78" s="3"/>
      <c r="N78" s="3"/>
      <c r="O78" s="3"/>
      <c r="P78" s="3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3"/>
      <c r="H79" s="1"/>
      <c r="I79" s="1"/>
      <c r="J79" s="3"/>
      <c r="K79" s="1"/>
      <c r="L79" s="1"/>
      <c r="M79" s="3"/>
      <c r="N79" s="3"/>
      <c r="O79" s="3"/>
      <c r="P79" s="3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3"/>
      <c r="H80" s="1"/>
      <c r="I80" s="1"/>
      <c r="J80" s="3"/>
      <c r="K80" s="1"/>
      <c r="L80" s="1"/>
      <c r="M80" s="3"/>
      <c r="N80" s="3"/>
      <c r="O80" s="3"/>
      <c r="P80" s="3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3"/>
      <c r="H81" s="1"/>
      <c r="I81" s="1"/>
      <c r="J81" s="3"/>
      <c r="K81" s="1"/>
      <c r="L81" s="1"/>
      <c r="M81" s="3"/>
      <c r="N81" s="3"/>
      <c r="O81" s="3"/>
      <c r="P81" s="3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3"/>
      <c r="H82" s="1"/>
      <c r="I82" s="1"/>
      <c r="J82" s="3"/>
      <c r="K82" s="1"/>
      <c r="L82" s="1"/>
      <c r="M82" s="3"/>
      <c r="N82" s="3"/>
      <c r="O82" s="3"/>
      <c r="P82" s="3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3"/>
      <c r="H83" s="1"/>
      <c r="I83" s="1"/>
      <c r="J83" s="3"/>
      <c r="K83" s="1"/>
      <c r="L83" s="1"/>
      <c r="M83" s="3"/>
      <c r="N83" s="3"/>
      <c r="O83" s="3"/>
      <c r="P83" s="3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3"/>
      <c r="H84" s="1"/>
      <c r="I84" s="1"/>
      <c r="J84" s="3"/>
      <c r="K84" s="1"/>
      <c r="L84" s="1"/>
      <c r="M84" s="3"/>
      <c r="N84" s="3"/>
      <c r="O84" s="3"/>
      <c r="P84" s="3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3"/>
      <c r="H85" s="1"/>
      <c r="I85" s="1"/>
      <c r="J85" s="3"/>
      <c r="K85" s="1"/>
      <c r="L85" s="1"/>
      <c r="M85" s="3"/>
      <c r="N85" s="3"/>
      <c r="O85" s="3"/>
      <c r="P85" s="3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3"/>
      <c r="H86" s="1"/>
      <c r="I86" s="1"/>
      <c r="J86" s="3"/>
      <c r="K86" s="1"/>
      <c r="L86" s="1"/>
      <c r="M86" s="3"/>
      <c r="N86" s="3"/>
      <c r="O86" s="3"/>
      <c r="P86" s="3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3"/>
      <c r="H87" s="1"/>
      <c r="I87" s="1"/>
      <c r="J87" s="3"/>
      <c r="K87" s="1"/>
      <c r="L87" s="1"/>
      <c r="M87" s="3"/>
      <c r="N87" s="3"/>
      <c r="O87" s="3"/>
      <c r="P87" s="3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3"/>
      <c r="H88" s="1"/>
      <c r="I88" s="1"/>
      <c r="J88" s="3"/>
      <c r="K88" s="1"/>
      <c r="L88" s="1"/>
      <c r="M88" s="3"/>
      <c r="N88" s="3"/>
      <c r="O88" s="3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3"/>
      <c r="H89" s="1"/>
      <c r="I89" s="1"/>
      <c r="J89" s="3"/>
      <c r="K89" s="1"/>
      <c r="L89" s="1"/>
      <c r="M89" s="3"/>
      <c r="N89" s="3"/>
      <c r="O89" s="3"/>
      <c r="P89" s="3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3"/>
      <c r="H90" s="1"/>
      <c r="I90" s="1"/>
      <c r="J90" s="3"/>
      <c r="K90" s="1"/>
      <c r="L90" s="1"/>
      <c r="M90" s="3"/>
      <c r="N90" s="3"/>
      <c r="O90" s="3"/>
      <c r="P90" s="3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3"/>
      <c r="H91" s="1"/>
      <c r="I91" s="1"/>
      <c r="J91" s="3"/>
      <c r="K91" s="1"/>
      <c r="L91" s="1"/>
      <c r="M91" s="3"/>
      <c r="N91" s="3"/>
      <c r="O91" s="3"/>
      <c r="P91" s="3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3"/>
      <c r="H92" s="1"/>
      <c r="I92" s="1"/>
      <c r="J92" s="3"/>
      <c r="K92" s="1"/>
      <c r="L92" s="1"/>
      <c r="M92" s="3"/>
      <c r="N92" s="3"/>
      <c r="O92" s="3"/>
      <c r="P92" s="3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3"/>
      <c r="H93" s="1"/>
      <c r="I93" s="1"/>
      <c r="J93" s="3"/>
      <c r="K93" s="1"/>
      <c r="L93" s="1"/>
      <c r="M93" s="3"/>
      <c r="N93" s="3"/>
      <c r="O93" s="3"/>
      <c r="P93" s="3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3"/>
      <c r="H94" s="1"/>
      <c r="I94" s="1"/>
      <c r="J94" s="3"/>
      <c r="K94" s="1"/>
      <c r="L94" s="1"/>
      <c r="M94" s="3"/>
      <c r="N94" s="3"/>
      <c r="O94" s="3"/>
      <c r="P94" s="3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3"/>
      <c r="H95" s="1"/>
      <c r="I95" s="1"/>
      <c r="J95" s="3"/>
      <c r="K95" s="1"/>
      <c r="L95" s="1"/>
      <c r="M95" s="3"/>
      <c r="N95" s="3"/>
      <c r="O95" s="3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3"/>
      <c r="H96" s="1"/>
      <c r="I96" s="1"/>
      <c r="J96" s="3"/>
      <c r="K96" s="1"/>
      <c r="L96" s="1"/>
      <c r="M96" s="3"/>
      <c r="N96" s="3"/>
      <c r="O96" s="3"/>
      <c r="P96" s="3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3"/>
      <c r="H97" s="1"/>
      <c r="I97" s="1"/>
      <c r="J97" s="3"/>
      <c r="K97" s="1"/>
      <c r="L97" s="1"/>
      <c r="M97" s="3"/>
      <c r="N97" s="3"/>
      <c r="O97" s="3"/>
      <c r="P97" s="3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3"/>
      <c r="H98" s="1"/>
      <c r="I98" s="1"/>
      <c r="J98" s="3"/>
      <c r="K98" s="1"/>
      <c r="L98" s="1"/>
      <c r="M98" s="3"/>
      <c r="N98" s="3"/>
      <c r="O98" s="3"/>
      <c r="P98" s="3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3"/>
      <c r="H99" s="1"/>
      <c r="I99" s="1"/>
      <c r="J99" s="3"/>
      <c r="K99" s="1"/>
      <c r="L99" s="1"/>
      <c r="M99" s="3"/>
      <c r="N99" s="3"/>
      <c r="O99" s="3"/>
      <c r="P99" s="3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3"/>
      <c r="H100" s="1"/>
      <c r="I100" s="1"/>
      <c r="J100" s="3"/>
      <c r="K100" s="1"/>
      <c r="L100" s="1"/>
      <c r="M100" s="3"/>
      <c r="N100" s="3"/>
      <c r="O100" s="3"/>
      <c r="P100" s="3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2">
    <mergeCell ref="A1:Q1"/>
    <mergeCell ref="A2:Q2"/>
    <mergeCell ref="A4:A6"/>
    <mergeCell ref="B4:C4"/>
    <mergeCell ref="B5:C5"/>
    <mergeCell ref="E5:F5"/>
    <mergeCell ref="Q4:Q6"/>
    <mergeCell ref="E4:F4"/>
    <mergeCell ref="H4:I4"/>
    <mergeCell ref="H5:I5"/>
    <mergeCell ref="K4:L4"/>
    <mergeCell ref="K5:L5"/>
  </mergeCells>
  <pageMargins left="0.25" right="0.25" top="0.75" bottom="0.75" header="0.3" footer="0.3"/>
  <pageSetup scale="50" orientation="landscape" r:id="rId1"/>
  <headerFooter>
    <oddHeader>&amp;R</oddHeader>
  </headerFooter>
  <ignoredErrors>
    <ignoredError sqref="N10:O10 N11:O11" evalError="1"/>
    <ignoredError sqref="G19 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</vt:lpstr>
      <vt:lpstr>'00'!Print_Area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وزارة السياحة و الاثار</dc:creator>
  <cp:lastModifiedBy>badeea skarneh</cp:lastModifiedBy>
  <cp:lastPrinted>2022-01-16T12:29:34Z</cp:lastPrinted>
  <dcterms:created xsi:type="dcterms:W3CDTF">2002-01-30T08:29:26Z</dcterms:created>
  <dcterms:modified xsi:type="dcterms:W3CDTF">2022-01-16T12:30:30Z</dcterms:modified>
</cp:coreProperties>
</file>