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3\12\"/>
    </mc:Choice>
  </mc:AlternateContent>
  <bookViews>
    <workbookView xWindow="0" yWindow="0" windowWidth="16815" windowHeight="7350"/>
  </bookViews>
  <sheets>
    <sheet name="RECP by month " sheetId="1" r:id="rId1"/>
  </sheets>
  <definedNames>
    <definedName name="_xlnm.Print_Area" localSheetId="0">'RECP by month '!$A$1:$I$26</definedName>
  </definedNames>
  <calcPr calcId="162913"/>
</workbook>
</file>

<file path=xl/calcChain.xml><?xml version="1.0" encoding="utf-8"?>
<calcChain xmlns="http://schemas.openxmlformats.org/spreadsheetml/2006/main">
  <c r="E22" i="1" l="1"/>
  <c r="D22" i="1"/>
  <c r="E21" i="1" l="1"/>
  <c r="E20" i="1" l="1"/>
  <c r="E19" i="1" l="1"/>
  <c r="H17" i="1" l="1"/>
  <c r="E17" i="1"/>
  <c r="E16" i="1" l="1"/>
  <c r="E15" i="1" l="1"/>
  <c r="E13" i="1" l="1"/>
  <c r="E12" i="1" l="1"/>
  <c r="H12" i="1"/>
  <c r="H13" i="1"/>
  <c r="H15" i="1"/>
  <c r="H16" i="1"/>
  <c r="H19" i="1"/>
  <c r="H20" i="1"/>
  <c r="H21" i="1"/>
  <c r="H11" i="1" l="1"/>
  <c r="E11" i="1"/>
  <c r="E9" i="1"/>
  <c r="E8" i="1" l="1"/>
  <c r="H8" i="1"/>
  <c r="H9" i="1"/>
  <c r="H7" i="1"/>
  <c r="D10" i="1"/>
  <c r="C10" i="1"/>
  <c r="E10" i="1" s="1"/>
  <c r="C14" i="1"/>
  <c r="D14" i="1"/>
  <c r="F14" i="1"/>
  <c r="G14" i="1"/>
  <c r="H14" i="1" s="1"/>
  <c r="E7" i="1"/>
  <c r="C18" i="1"/>
  <c r="D18" i="1"/>
  <c r="G22" i="1"/>
  <c r="G18" i="1"/>
  <c r="G10" i="1"/>
  <c r="F22" i="1"/>
  <c r="F18" i="1"/>
  <c r="F10" i="1"/>
  <c r="C22" i="1"/>
  <c r="H10" i="1" l="1"/>
  <c r="H18" i="1"/>
  <c r="D23" i="1"/>
  <c r="H22" i="1"/>
  <c r="F23" i="1"/>
  <c r="C23" i="1"/>
  <c r="E18" i="1"/>
  <c r="G23" i="1"/>
  <c r="E14" i="1"/>
  <c r="E23" i="1" l="1"/>
  <c r="H23" i="1"/>
</calcChain>
</file>

<file path=xl/sharedStrings.xml><?xml version="1.0" encoding="utf-8"?>
<sst xmlns="http://schemas.openxmlformats.org/spreadsheetml/2006/main" count="53" uniqueCount="48">
  <si>
    <t>OCTOBER</t>
  </si>
  <si>
    <t>NOVEMBER</t>
  </si>
  <si>
    <t>DECEMBER</t>
  </si>
  <si>
    <t>Total</t>
  </si>
  <si>
    <t xml:space="preserve">Month </t>
  </si>
  <si>
    <t xml:space="preserve">كانون ثاني </t>
  </si>
  <si>
    <t>شباط</t>
  </si>
  <si>
    <t>اذار</t>
  </si>
  <si>
    <t>ايار</t>
  </si>
  <si>
    <t>حزيران</t>
  </si>
  <si>
    <t>الربع الثاني</t>
  </si>
  <si>
    <t>المجموع</t>
  </si>
  <si>
    <t>الشهر</t>
  </si>
  <si>
    <t>تموز</t>
  </si>
  <si>
    <t>اب</t>
  </si>
  <si>
    <t>ايلول</t>
  </si>
  <si>
    <t>الربع الثالث</t>
  </si>
  <si>
    <t xml:space="preserve">تشرين اول </t>
  </si>
  <si>
    <t>تشرين ثاني</t>
  </si>
  <si>
    <t>كانون اول</t>
  </si>
  <si>
    <t>May</t>
  </si>
  <si>
    <t xml:space="preserve">June </t>
  </si>
  <si>
    <t>July</t>
  </si>
  <si>
    <t>August</t>
  </si>
  <si>
    <t>September</t>
  </si>
  <si>
    <t>January</t>
  </si>
  <si>
    <t>February</t>
  </si>
  <si>
    <t>March</t>
  </si>
  <si>
    <t xml:space="preserve">التغير النسبي </t>
  </si>
  <si>
    <t xml:space="preserve"> % Relative Change </t>
  </si>
  <si>
    <t>2nd Qrtr</t>
  </si>
  <si>
    <t>3rd Qrtr</t>
  </si>
  <si>
    <t xml:space="preserve">المصدر : البنك المركزي </t>
  </si>
  <si>
    <t xml:space="preserve"> Source : Central Bank of Jordan </t>
  </si>
  <si>
    <t>الدخل</t>
  </si>
  <si>
    <t xml:space="preserve"> Receipts</t>
  </si>
  <si>
    <t>الانفاق</t>
  </si>
  <si>
    <t xml:space="preserve"> Expenditures</t>
  </si>
  <si>
    <t>April</t>
  </si>
  <si>
    <t>نيسان</t>
  </si>
  <si>
    <t>الربع الرابع</t>
  </si>
  <si>
    <t>4rd Qrtr</t>
  </si>
  <si>
    <t>2023*</t>
  </si>
  <si>
    <t>جدول رقم 1.4 الدخل والانفاق السياحي الشهري للسنوات 2022 - 2023 * بالمليون دينار</t>
  </si>
  <si>
    <t>Table 4.1 Tourism Receipts and Expenditures by Month 2023- 2022(JD Million)</t>
  </si>
  <si>
    <t>الربع الأول</t>
  </si>
  <si>
    <t>23/22</t>
  </si>
  <si>
    <t>الانفاق: هو انفاق المقيمين في الاردن في الخارج / لغايات التعليم ، السياحة، والعلاج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</si>
</sst>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_(* #,##0.0_);_(* \(#,##0.0\);_(* &quot;-&quot;??_);_(@_)"/>
    <numFmt numFmtId="167" formatCode="0.00000000000000%"/>
  </numFmts>
  <fonts count="13" x14ac:knownFonts="1">
    <font>
      <sz val="10"/>
      <name val="Arial"/>
      <charset val="17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/>
    <xf numFmtId="0" fontId="1" fillId="0" borderId="0" xfId="0" applyFont="1"/>
    <xf numFmtId="0" fontId="5" fillId="2" borderId="0" xfId="0" applyFont="1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readingOrder="1"/>
    </xf>
    <xf numFmtId="0" fontId="7" fillId="2" borderId="1" xfId="0" applyFont="1" applyFill="1" applyBorder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5" fontId="9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center" textRotation="90" readingOrder="1"/>
    </xf>
    <xf numFmtId="165" fontId="9" fillId="2" borderId="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 textRotation="90" readingOrder="1"/>
    </xf>
    <xf numFmtId="0" fontId="4" fillId="2" borderId="2" xfId="0" applyFont="1" applyFill="1" applyBorder="1"/>
    <xf numFmtId="0" fontId="6" fillId="3" borderId="4" xfId="0" applyFont="1" applyFill="1" applyBorder="1"/>
    <xf numFmtId="0" fontId="2" fillId="2" borderId="0" xfId="0" applyFont="1" applyFill="1" applyBorder="1" applyAlignment="1">
      <alignment vertical="center" textRotation="90" readingOrder="1"/>
    </xf>
    <xf numFmtId="165" fontId="1" fillId="4" borderId="4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5" fontId="1" fillId="5" borderId="2" xfId="0" applyNumberFormat="1" applyFont="1" applyFill="1" applyBorder="1" applyAlignment="1">
      <alignment horizontal="center"/>
    </xf>
    <xf numFmtId="165" fontId="1" fillId="5" borderId="3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8" fillId="0" borderId="0" xfId="0" applyNumberFormat="1" applyFont="1"/>
    <xf numFmtId="166" fontId="8" fillId="0" borderId="0" xfId="0" applyNumberFormat="1" applyFont="1"/>
    <xf numFmtId="0" fontId="5" fillId="5" borderId="0" xfId="0" applyFont="1" applyFill="1"/>
    <xf numFmtId="165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164" fontId="5" fillId="2" borderId="0" xfId="0" applyNumberFormat="1" applyFont="1" applyFill="1"/>
    <xf numFmtId="164" fontId="1" fillId="2" borderId="0" xfId="0" applyNumberFormat="1" applyFont="1" applyFill="1"/>
    <xf numFmtId="167" fontId="1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3" fillId="2" borderId="4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3" borderId="4" xfId="0" applyFont="1" applyFill="1" applyBorder="1"/>
    <xf numFmtId="165" fontId="10" fillId="4" borderId="4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4" fillId="3" borderId="4" xfId="0" applyFont="1" applyFill="1" applyBorder="1"/>
    <xf numFmtId="164" fontId="3" fillId="4" borderId="4" xfId="0" applyNumberFormat="1" applyFont="1" applyFill="1" applyBorder="1" applyAlignment="1">
      <alignment horizontal="center"/>
    </xf>
    <xf numFmtId="164" fontId="5" fillId="4" borderId="7" xfId="0" applyNumberFormat="1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9" fontId="11" fillId="6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rightToLeft="1" tabSelected="1" topLeftCell="A10" zoomScale="120" zoomScaleNormal="120" workbookViewId="0">
      <selection activeCell="F23" sqref="F23"/>
    </sheetView>
  </sheetViews>
  <sheetFormatPr defaultColWidth="9.140625" defaultRowHeight="15" x14ac:dyDescent="0.25"/>
  <cols>
    <col min="1" max="1" width="3" style="4" customWidth="1"/>
    <col min="2" max="2" width="16.28515625" style="4" customWidth="1"/>
    <col min="3" max="4" width="8.7109375" style="2" customWidth="1"/>
    <col min="5" max="5" width="16.42578125" style="2" bestFit="1" customWidth="1"/>
    <col min="6" max="7" width="8.28515625" style="2" customWidth="1"/>
    <col min="8" max="8" width="16.42578125" style="2" bestFit="1" customWidth="1"/>
    <col min="9" max="9" width="18.7109375" style="5" customWidth="1"/>
    <col min="10" max="11" width="9.140625" style="2"/>
    <col min="12" max="12" width="18.42578125" style="2" bestFit="1" customWidth="1"/>
    <col min="13" max="16384" width="9.140625" style="2"/>
  </cols>
  <sheetData>
    <row r="1" spans="1:16" ht="15.75" x14ac:dyDescent="0.25">
      <c r="A1" s="15"/>
      <c r="B1" s="67" t="s">
        <v>43</v>
      </c>
      <c r="C1" s="67"/>
      <c r="D1" s="67"/>
      <c r="E1" s="67"/>
      <c r="F1" s="67"/>
      <c r="G1" s="67"/>
      <c r="H1" s="67"/>
      <c r="I1" s="67"/>
    </row>
    <row r="2" spans="1:16" ht="15.75" x14ac:dyDescent="0.25">
      <c r="A2" s="15"/>
      <c r="B2" s="67" t="s">
        <v>44</v>
      </c>
      <c r="C2" s="67"/>
      <c r="D2" s="67"/>
      <c r="E2" s="67"/>
      <c r="F2" s="67"/>
      <c r="G2" s="67"/>
      <c r="H2" s="67"/>
      <c r="I2" s="67"/>
    </row>
    <row r="3" spans="1:16" ht="9.75" customHeight="1" thickBot="1" x14ac:dyDescent="0.3">
      <c r="A3" s="15"/>
    </row>
    <row r="4" spans="1:16" s="1" customFormat="1" ht="14.25" customHeight="1" x14ac:dyDescent="0.25">
      <c r="A4" s="15"/>
      <c r="B4" s="9" t="s">
        <v>12</v>
      </c>
      <c r="C4" s="68" t="s">
        <v>34</v>
      </c>
      <c r="D4" s="69"/>
      <c r="E4" s="12" t="s">
        <v>28</v>
      </c>
      <c r="F4" s="72" t="s">
        <v>36</v>
      </c>
      <c r="G4" s="73"/>
      <c r="H4" s="12" t="s">
        <v>28</v>
      </c>
      <c r="I4" s="8"/>
    </row>
    <row r="5" spans="1:16" s="1" customFormat="1" ht="17.25" customHeight="1" thickBot="1" x14ac:dyDescent="0.25">
      <c r="A5" s="15"/>
      <c r="B5" s="10"/>
      <c r="C5" s="70" t="s">
        <v>35</v>
      </c>
      <c r="D5" s="71"/>
      <c r="E5" s="16" t="s">
        <v>29</v>
      </c>
      <c r="F5" s="70" t="s">
        <v>37</v>
      </c>
      <c r="G5" s="71"/>
      <c r="H5" s="16" t="s">
        <v>29</v>
      </c>
      <c r="I5" s="10" t="s">
        <v>4</v>
      </c>
    </row>
    <row r="6" spans="1:16" s="1" customFormat="1" ht="17.25" customHeight="1" thickBot="1" x14ac:dyDescent="0.25">
      <c r="A6" s="15"/>
      <c r="B6" s="11"/>
      <c r="C6" s="38">
        <v>2022</v>
      </c>
      <c r="D6" s="38" t="s">
        <v>42</v>
      </c>
      <c r="E6" s="61" t="s">
        <v>46</v>
      </c>
      <c r="F6" s="38">
        <v>2022</v>
      </c>
      <c r="G6" s="38" t="s">
        <v>42</v>
      </c>
      <c r="H6" s="61" t="s">
        <v>46</v>
      </c>
      <c r="I6" s="11"/>
    </row>
    <row r="7" spans="1:16" ht="14.25" x14ac:dyDescent="0.2">
      <c r="A7" s="15"/>
      <c r="B7" s="35" t="s">
        <v>5</v>
      </c>
      <c r="C7" s="41">
        <v>176.1</v>
      </c>
      <c r="D7" s="41">
        <v>391.2</v>
      </c>
      <c r="E7" s="39">
        <f t="shared" ref="E7:E13" si="0">(D7-C7)/C7</f>
        <v>1.221465076660988</v>
      </c>
      <c r="F7" s="40">
        <v>50.3</v>
      </c>
      <c r="G7" s="40">
        <v>105.4</v>
      </c>
      <c r="H7" s="39">
        <f>(G7-F7)/F7</f>
        <v>1.0954274353876743</v>
      </c>
      <c r="I7" s="36" t="s">
        <v>25</v>
      </c>
      <c r="K7" s="30"/>
      <c r="L7" s="34"/>
      <c r="N7" s="30"/>
    </row>
    <row r="8" spans="1:16" ht="14.25" x14ac:dyDescent="0.2">
      <c r="A8" s="15"/>
      <c r="B8" s="36" t="s">
        <v>6</v>
      </c>
      <c r="C8" s="43">
        <v>160.30000000000001</v>
      </c>
      <c r="D8" s="43">
        <v>357.8</v>
      </c>
      <c r="E8" s="39">
        <f t="shared" si="0"/>
        <v>1.2320648783530879</v>
      </c>
      <c r="F8" s="42">
        <v>48.9</v>
      </c>
      <c r="G8" s="42">
        <v>94.8</v>
      </c>
      <c r="H8" s="39">
        <f>(G8-F8)/F8</f>
        <v>0.93865030674846628</v>
      </c>
      <c r="I8" s="37" t="s">
        <v>26</v>
      </c>
      <c r="K8" s="30"/>
      <c r="N8" s="30"/>
    </row>
    <row r="9" spans="1:16" thickBot="1" x14ac:dyDescent="0.25">
      <c r="A9" s="15"/>
      <c r="B9" s="36" t="s">
        <v>7</v>
      </c>
      <c r="C9" s="43">
        <v>292.5</v>
      </c>
      <c r="D9" s="43">
        <v>435.8</v>
      </c>
      <c r="E9" s="39">
        <f t="shared" si="0"/>
        <v>0.48991452991452994</v>
      </c>
      <c r="F9" s="42">
        <v>78.599999999999994</v>
      </c>
      <c r="G9" s="42">
        <v>99.1</v>
      </c>
      <c r="H9" s="39">
        <f>(G9-F9)/F9</f>
        <v>0.26081424936386771</v>
      </c>
      <c r="I9" s="36" t="s">
        <v>27</v>
      </c>
      <c r="K9" s="30"/>
      <c r="N9" s="30"/>
    </row>
    <row r="10" spans="1:16" s="3" customFormat="1" ht="16.5" thickBot="1" x14ac:dyDescent="0.3">
      <c r="A10" s="15"/>
      <c r="B10" s="44" t="s">
        <v>45</v>
      </c>
      <c r="C10" s="66">
        <f>SUM(C7:C9)</f>
        <v>628.9</v>
      </c>
      <c r="D10" s="66">
        <f>SUM(D7:D9)</f>
        <v>1184.8</v>
      </c>
      <c r="E10" s="45">
        <f t="shared" si="0"/>
        <v>0.88392431229130231</v>
      </c>
      <c r="F10" s="58">
        <f>SUM(F7:F9)</f>
        <v>177.79999999999998</v>
      </c>
      <c r="G10" s="58">
        <f>SUM(G7:G9)</f>
        <v>299.29999999999995</v>
      </c>
      <c r="H10" s="45">
        <f>(G10-F10)/F10</f>
        <v>0.68335208098987621</v>
      </c>
      <c r="I10" s="44" t="s">
        <v>3</v>
      </c>
      <c r="J10" s="29"/>
      <c r="K10" s="30"/>
      <c r="M10" s="2"/>
      <c r="N10" s="32"/>
      <c r="P10" s="28"/>
    </row>
    <row r="11" spans="1:16" s="3" customFormat="1" ht="15.75" x14ac:dyDescent="0.25">
      <c r="A11" s="15"/>
      <c r="B11" s="46" t="s">
        <v>39</v>
      </c>
      <c r="C11" s="43">
        <v>221.9</v>
      </c>
      <c r="D11" s="43">
        <v>385</v>
      </c>
      <c r="E11" s="39">
        <f t="shared" si="0"/>
        <v>0.73501577287066244</v>
      </c>
      <c r="F11" s="42">
        <v>67.3</v>
      </c>
      <c r="G11" s="42">
        <v>100.7</v>
      </c>
      <c r="H11" s="39">
        <f>(G11-F11)/F11</f>
        <v>0.49628528974739983</v>
      </c>
      <c r="I11" s="46" t="s">
        <v>38</v>
      </c>
      <c r="J11" s="29"/>
      <c r="K11" s="30"/>
      <c r="M11" s="2"/>
      <c r="N11" s="32"/>
      <c r="P11" s="28"/>
    </row>
    <row r="12" spans="1:16" ht="14.25" x14ac:dyDescent="0.2">
      <c r="A12" s="17"/>
      <c r="B12" s="36" t="s">
        <v>8</v>
      </c>
      <c r="C12" s="43">
        <v>339.3</v>
      </c>
      <c r="D12" s="43">
        <v>433.8</v>
      </c>
      <c r="E12" s="39">
        <f t="shared" si="0"/>
        <v>0.27851458885941643</v>
      </c>
      <c r="F12" s="42">
        <v>88.2</v>
      </c>
      <c r="G12" s="42">
        <v>93.4</v>
      </c>
      <c r="H12" s="39">
        <f t="shared" ref="H12:H22" si="1">(G12-F12)/F12</f>
        <v>5.8956916099773271E-2</v>
      </c>
      <c r="I12" s="36" t="s">
        <v>20</v>
      </c>
      <c r="K12" s="30"/>
      <c r="N12" s="30"/>
    </row>
    <row r="13" spans="1:16" thickBot="1" x14ac:dyDescent="0.25">
      <c r="A13" s="17"/>
      <c r="B13" s="36" t="s">
        <v>9</v>
      </c>
      <c r="C13" s="43">
        <v>346.7</v>
      </c>
      <c r="D13" s="43">
        <v>446.6</v>
      </c>
      <c r="E13" s="39">
        <f t="shared" si="0"/>
        <v>0.28814537063743884</v>
      </c>
      <c r="F13" s="42">
        <v>105</v>
      </c>
      <c r="G13" s="65">
        <v>148.30000000000001</v>
      </c>
      <c r="H13" s="39">
        <f t="shared" si="1"/>
        <v>0.41238095238095251</v>
      </c>
      <c r="I13" s="36" t="s">
        <v>21</v>
      </c>
      <c r="K13" s="30"/>
      <c r="N13" s="30"/>
    </row>
    <row r="14" spans="1:16" s="3" customFormat="1" thickBot="1" x14ac:dyDescent="0.25">
      <c r="A14" s="15"/>
      <c r="B14" s="47" t="s">
        <v>10</v>
      </c>
      <c r="C14" s="53">
        <f>SUM(C11:C13)</f>
        <v>907.90000000000009</v>
      </c>
      <c r="D14" s="53">
        <f>SUM(D11:D13)</f>
        <v>1265.4000000000001</v>
      </c>
      <c r="E14" s="21">
        <f t="shared" ref="E14:E22" si="2">(D14-C14)/C14</f>
        <v>0.3937658332415464</v>
      </c>
      <c r="F14" s="48">
        <f>SUM(F11:F13)</f>
        <v>260.5</v>
      </c>
      <c r="G14" s="48">
        <f>SUM(G11:G13)</f>
        <v>342.40000000000003</v>
      </c>
      <c r="H14" s="21">
        <f t="shared" si="1"/>
        <v>0.3143953934740884</v>
      </c>
      <c r="I14" s="47" t="s">
        <v>30</v>
      </c>
      <c r="J14" s="2"/>
      <c r="K14" s="30"/>
      <c r="M14" s="2"/>
      <c r="N14" s="32"/>
    </row>
    <row r="15" spans="1:16" s="1" customFormat="1" ht="14.25" x14ac:dyDescent="0.2">
      <c r="A15" s="15"/>
      <c r="B15" s="18" t="s">
        <v>13</v>
      </c>
      <c r="C15" s="51">
        <v>464.5</v>
      </c>
      <c r="D15" s="62">
        <v>554.5</v>
      </c>
      <c r="E15" s="39">
        <f t="shared" si="2"/>
        <v>0.193756727664155</v>
      </c>
      <c r="F15" s="42">
        <v>151.4</v>
      </c>
      <c r="G15" s="65">
        <v>171.2</v>
      </c>
      <c r="H15" s="22">
        <f t="shared" si="1"/>
        <v>0.1307793923381769</v>
      </c>
      <c r="I15" s="18" t="s">
        <v>22</v>
      </c>
      <c r="J15" s="2"/>
      <c r="K15" s="30"/>
      <c r="M15" s="2"/>
      <c r="N15" s="33"/>
    </row>
    <row r="16" spans="1:16" s="1" customFormat="1" ht="14.25" x14ac:dyDescent="0.2">
      <c r="A16" s="15"/>
      <c r="B16" s="18" t="s">
        <v>14</v>
      </c>
      <c r="C16" s="59">
        <v>583.04999999999995</v>
      </c>
      <c r="D16" s="54">
        <v>646.20000000000005</v>
      </c>
      <c r="E16" s="39">
        <f t="shared" si="2"/>
        <v>0.10830975045021884</v>
      </c>
      <c r="F16" s="42">
        <v>122.5</v>
      </c>
      <c r="G16" s="65">
        <v>142.19999999999999</v>
      </c>
      <c r="H16" s="23">
        <f t="shared" si="1"/>
        <v>0.16081632653061215</v>
      </c>
      <c r="I16" s="18" t="s">
        <v>23</v>
      </c>
      <c r="J16" s="2"/>
      <c r="K16" s="30"/>
      <c r="M16" s="2"/>
      <c r="N16" s="33"/>
    </row>
    <row r="17" spans="1:14" s="1" customFormat="1" thickBot="1" x14ac:dyDescent="0.25">
      <c r="A17" s="15"/>
      <c r="B17" s="18" t="s">
        <v>15</v>
      </c>
      <c r="C17" s="60">
        <v>412.4</v>
      </c>
      <c r="D17" s="54">
        <v>474.8</v>
      </c>
      <c r="E17" s="39">
        <f t="shared" si="2"/>
        <v>0.15130940834141618</v>
      </c>
      <c r="F17" s="42">
        <v>82.2</v>
      </c>
      <c r="G17" s="65">
        <v>100.4</v>
      </c>
      <c r="H17" s="24">
        <f t="shared" si="1"/>
        <v>0.22141119221411196</v>
      </c>
      <c r="I17" s="18" t="s">
        <v>24</v>
      </c>
      <c r="J17" s="2"/>
      <c r="K17" s="30"/>
      <c r="M17" s="2"/>
      <c r="N17" s="33"/>
    </row>
    <row r="18" spans="1:14" s="3" customFormat="1" thickBot="1" x14ac:dyDescent="0.25">
      <c r="A18" s="15"/>
      <c r="B18" s="19" t="s">
        <v>16</v>
      </c>
      <c r="C18" s="55">
        <f>SUM(C15:C17)</f>
        <v>1459.9499999999998</v>
      </c>
      <c r="D18" s="55">
        <f>SUM(D15:D17)</f>
        <v>1675.5</v>
      </c>
      <c r="E18" s="21">
        <f t="shared" si="2"/>
        <v>0.14764204253570343</v>
      </c>
      <c r="F18" s="50">
        <f>SUM(F15:F17)</f>
        <v>356.09999999999997</v>
      </c>
      <c r="G18" s="50">
        <f>SUM(G15:G17)</f>
        <v>413.79999999999995</v>
      </c>
      <c r="H18" s="21">
        <f t="shared" si="1"/>
        <v>0.16203313675933725</v>
      </c>
      <c r="I18" s="19" t="s">
        <v>31</v>
      </c>
      <c r="J18" s="2"/>
      <c r="K18" s="30"/>
      <c r="M18" s="2"/>
      <c r="N18" s="32"/>
    </row>
    <row r="19" spans="1:14" s="1" customFormat="1" ht="14.25" x14ac:dyDescent="0.2">
      <c r="A19" s="15"/>
      <c r="B19" s="18" t="s">
        <v>17</v>
      </c>
      <c r="C19" s="56">
        <v>390.4</v>
      </c>
      <c r="D19" s="56">
        <v>435.9</v>
      </c>
      <c r="E19" s="13">
        <f t="shared" si="2"/>
        <v>0.11654713114754099</v>
      </c>
      <c r="F19" s="63">
        <v>85.9</v>
      </c>
      <c r="G19" s="63">
        <v>96.8</v>
      </c>
      <c r="H19" s="13">
        <f t="shared" si="1"/>
        <v>0.12689173457508721</v>
      </c>
      <c r="I19" s="18" t="s">
        <v>0</v>
      </c>
      <c r="J19" s="2"/>
      <c r="K19" s="30"/>
      <c r="M19" s="2"/>
      <c r="N19" s="33"/>
    </row>
    <row r="20" spans="1:14" s="1" customFormat="1" ht="14.25" x14ac:dyDescent="0.2">
      <c r="A20" s="20"/>
      <c r="B20" s="18" t="s">
        <v>18</v>
      </c>
      <c r="C20" s="57">
        <v>364.4</v>
      </c>
      <c r="D20" s="57">
        <v>332.5</v>
      </c>
      <c r="E20" s="13">
        <f t="shared" si="2"/>
        <v>-8.7541163556531229E-2</v>
      </c>
      <c r="F20" s="64">
        <v>77.8</v>
      </c>
      <c r="G20" s="64">
        <v>85.5</v>
      </c>
      <c r="H20" s="13">
        <f t="shared" si="1"/>
        <v>9.8971722365038595E-2</v>
      </c>
      <c r="I20" s="18" t="s">
        <v>1</v>
      </c>
      <c r="J20" s="2"/>
      <c r="K20" s="30"/>
      <c r="M20" s="2"/>
      <c r="N20" s="33"/>
    </row>
    <row r="21" spans="1:14" s="1" customFormat="1" thickBot="1" x14ac:dyDescent="0.25">
      <c r="A21" s="20"/>
      <c r="B21" s="18" t="s">
        <v>19</v>
      </c>
      <c r="C21" s="57">
        <v>372</v>
      </c>
      <c r="D21" s="57">
        <v>359.3</v>
      </c>
      <c r="E21" s="13">
        <f t="shared" si="2"/>
        <v>-3.4139784946236526E-2</v>
      </c>
      <c r="F21" s="52">
        <v>82.6</v>
      </c>
      <c r="G21" s="52">
        <v>110.4</v>
      </c>
      <c r="H21" s="13">
        <f t="shared" si="1"/>
        <v>0.33656174334140454</v>
      </c>
      <c r="I21" s="18" t="s">
        <v>2</v>
      </c>
      <c r="J21" s="2"/>
      <c r="K21" s="30"/>
      <c r="M21" s="2"/>
      <c r="N21" s="33"/>
    </row>
    <row r="22" spans="1:14" s="3" customFormat="1" thickBot="1" x14ac:dyDescent="0.25">
      <c r="A22" s="15"/>
      <c r="B22" s="19" t="s">
        <v>40</v>
      </c>
      <c r="C22" s="55">
        <f>SUM(C19:C21)</f>
        <v>1126.8</v>
      </c>
      <c r="D22" s="55">
        <f>SUM(D19:D21)</f>
        <v>1127.7</v>
      </c>
      <c r="E22" s="21">
        <f t="shared" si="2"/>
        <v>7.9872204472851524E-4</v>
      </c>
      <c r="F22" s="50">
        <f>SUM(F19:F21)</f>
        <v>246.29999999999998</v>
      </c>
      <c r="G22" s="50">
        <f>SUM(G19:G21)</f>
        <v>292.70000000000005</v>
      </c>
      <c r="H22" s="21">
        <f t="shared" si="1"/>
        <v>0.18838814453918012</v>
      </c>
      <c r="I22" s="19" t="s">
        <v>41</v>
      </c>
      <c r="J22" s="2"/>
      <c r="K22" s="30"/>
      <c r="M22" s="2"/>
      <c r="N22" s="32"/>
    </row>
    <row r="23" spans="1:14" s="3" customFormat="1" thickBot="1" x14ac:dyDescent="0.25">
      <c r="A23" s="15"/>
      <c r="B23" s="19" t="s">
        <v>11</v>
      </c>
      <c r="C23" s="50">
        <f>C14+C10+C18+C22</f>
        <v>4123.55</v>
      </c>
      <c r="D23" s="50">
        <f>D14+D10+D18+D22+0.1</f>
        <v>5253.5</v>
      </c>
      <c r="E23" s="21">
        <f>(D23-C23)/C23</f>
        <v>0.27402359617320021</v>
      </c>
      <c r="F23" s="49">
        <f>F14+F10+F18+F22</f>
        <v>1040.6999999999998</v>
      </c>
      <c r="G23" s="49">
        <f>G14+G10+G18+G22</f>
        <v>1348.2</v>
      </c>
      <c r="H23" s="21">
        <f>(G23-F23)/F23</f>
        <v>0.29547420005765379</v>
      </c>
      <c r="I23" s="19" t="s">
        <v>3</v>
      </c>
      <c r="J23" s="2"/>
      <c r="K23" s="30"/>
      <c r="M23" s="2"/>
      <c r="N23" s="32"/>
    </row>
    <row r="24" spans="1:14" s="6" customFormat="1" ht="12" x14ac:dyDescent="0.2">
      <c r="A24" s="15"/>
      <c r="B24" s="7"/>
      <c r="G24" s="26"/>
    </row>
    <row r="25" spans="1:14" s="6" customFormat="1" ht="18" customHeight="1" x14ac:dyDescent="0.2">
      <c r="A25" s="15"/>
      <c r="B25" s="6" t="s">
        <v>32</v>
      </c>
      <c r="C25" s="26"/>
      <c r="D25" s="26"/>
      <c r="F25" s="27"/>
      <c r="I25" s="6" t="s">
        <v>33</v>
      </c>
    </row>
    <row r="26" spans="1:14" ht="17.25" customHeight="1" x14ac:dyDescent="0.25">
      <c r="A26" s="15"/>
      <c r="B26" s="2" t="s">
        <v>47</v>
      </c>
    </row>
    <row r="27" spans="1:14" ht="14.25" x14ac:dyDescent="0.2">
      <c r="A27" s="15"/>
      <c r="I27" s="4"/>
    </row>
    <row r="28" spans="1:14" x14ac:dyDescent="0.25">
      <c r="A28" s="15"/>
      <c r="C28" s="30"/>
    </row>
    <row r="29" spans="1:14" x14ac:dyDescent="0.25">
      <c r="A29" s="15"/>
      <c r="C29" s="25"/>
      <c r="D29" s="25"/>
      <c r="E29" s="25"/>
      <c r="F29" s="25"/>
      <c r="G29" s="25"/>
      <c r="H29" s="14"/>
    </row>
    <row r="30" spans="1:14" x14ac:dyDescent="0.25">
      <c r="A30" s="15"/>
    </row>
    <row r="31" spans="1:14" x14ac:dyDescent="0.25">
      <c r="A31" s="15"/>
      <c r="C31" s="30"/>
      <c r="D31" s="30"/>
      <c r="E31" s="30"/>
      <c r="F31" s="30"/>
      <c r="G31" s="30"/>
    </row>
    <row r="32" spans="1:14" x14ac:dyDescent="0.25">
      <c r="A32" s="15"/>
    </row>
    <row r="33" spans="1:7" x14ac:dyDescent="0.25">
      <c r="A33" s="15"/>
    </row>
    <row r="35" spans="1:7" x14ac:dyDescent="0.25">
      <c r="C35" s="30"/>
      <c r="D35" s="30"/>
      <c r="E35" s="30"/>
      <c r="F35" s="30"/>
      <c r="G35" s="30"/>
    </row>
    <row r="36" spans="1:7" x14ac:dyDescent="0.25">
      <c r="C36" s="30"/>
    </row>
    <row r="37" spans="1:7" x14ac:dyDescent="0.25">
      <c r="C37" s="30"/>
      <c r="D37" s="30"/>
      <c r="E37" s="30"/>
      <c r="F37" s="30"/>
      <c r="G37" s="30"/>
    </row>
    <row r="40" spans="1:7" x14ac:dyDescent="0.25">
      <c r="C40" s="31"/>
      <c r="D40" s="31"/>
      <c r="E40" s="31"/>
      <c r="F40" s="31"/>
      <c r="G40" s="31"/>
    </row>
    <row r="41" spans="1:7" x14ac:dyDescent="0.25">
      <c r="C41" s="31"/>
      <c r="D41" s="31"/>
      <c r="E41" s="31"/>
      <c r="F41" s="31"/>
      <c r="G41" s="31"/>
    </row>
  </sheetData>
  <mergeCells count="6">
    <mergeCell ref="B1:I1"/>
    <mergeCell ref="B2:I2"/>
    <mergeCell ref="C4:D4"/>
    <mergeCell ref="C5:D5"/>
    <mergeCell ref="F4:G4"/>
    <mergeCell ref="F5:G5"/>
  </mergeCells>
  <phoneticPr fontId="0" type="noConversion"/>
  <printOptions gridLinesSet="0"/>
  <pageMargins left="0.25" right="0.25" top="0.75" bottom="0.75" header="0.3" footer="0.3"/>
  <pageSetup paperSize="9" orientation="landscape" horizontalDpi="300" verticalDpi="300" r:id="rId1"/>
  <headerFooter alignWithMargins="0">
    <oddHeader xml:space="preserve">&amp;R&amp;"Arial,Bold Italic"&amp;14   </oddHeader>
  </headerFooter>
  <ignoredErrors>
    <ignoredError sqref="E10 E14 E18 E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RECP by month </vt:lpstr>
      <vt:lpstr>'RECP by month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Thamer I. Kasem</cp:lastModifiedBy>
  <cp:lastPrinted>2019-07-21T06:18:36Z</cp:lastPrinted>
  <dcterms:created xsi:type="dcterms:W3CDTF">2002-01-30T08:29:26Z</dcterms:created>
  <dcterms:modified xsi:type="dcterms:W3CDTF">2024-01-18T08:40:30Z</dcterms:modified>
</cp:coreProperties>
</file>