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920" windowWidth="9435" windowHeight="8205" activeTab="0"/>
  </bookViews>
  <sheets>
    <sheet name="RECP by month 2016" sheetId="1" r:id="rId1"/>
  </sheets>
  <definedNames>
    <definedName name="_xlnm.Print_Area" localSheetId="0">'RECP by month 2016'!$A$1:$I$26</definedName>
  </definedNames>
  <calcPr fullCalcOnLoad="1"/>
</workbook>
</file>

<file path=xl/sharedStrings.xml><?xml version="1.0" encoding="utf-8"?>
<sst xmlns="http://schemas.openxmlformats.org/spreadsheetml/2006/main" count="52" uniqueCount="49">
  <si>
    <t>OCTOBER</t>
  </si>
  <si>
    <t>NOVEMBER</t>
  </si>
  <si>
    <t>DECEMBER</t>
  </si>
  <si>
    <t>Total</t>
  </si>
  <si>
    <t>Fourth Quarter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</si>
  <si>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</si>
  <si>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</si>
  <si>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</si>
  <si>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</si>
  <si>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</si>
  <si>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</si>
  <si>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</si>
  <si>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</si>
  <si>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</si>
  <si>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</si>
  <si>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</si>
  <si>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</si>
  <si>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</si>
  <si>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</si>
  <si>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</si>
  <si>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</si>
  <si>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</si>
  <si>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</si>
  <si>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</si>
  <si>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</si>
  <si>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</si>
  <si>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</si>
  <si>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</si>
  <si>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</si>
  <si>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</si>
  <si>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</si>
  <si>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</si>
  <si>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</si>
  <si>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</si>
  <si>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</si>
  <si>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</si>
  <si>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</si>
  <si>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1st Qrtr</t>
  </si>
  <si>
    <t>2nd Qrtr</t>
  </si>
  <si>
    <t>3rd Qrtr</t>
  </si>
  <si>
    <t xml:space="preserve">المصدر : البنك المركزي </t>
  </si>
  <si>
    <t xml:space="preserve"> Source : Central Bank of Jordan </t>
  </si>
  <si>
    <t>الدخل</t>
  </si>
  <si>
    <t xml:space="preserve"> Receipts</t>
  </si>
  <si>
    <t>الانفاق</t>
  </si>
  <si>
    <t xml:space="preserve"> Expenditures</t>
  </si>
  <si>
    <t>Table 4.1 Tourism Receipts and Expenditures by Month 2015- 2016(JD Million)</t>
  </si>
  <si>
    <t>15/16</t>
  </si>
  <si>
    <t>جدول رقم 1.4 الدخل والانفاق السياحي الشهري للسنوات 2015 - 2016  بالمليون دينار</t>
  </si>
</sst>
</file>

<file path=xl/styles.xml><?xml version="1.0" encoding="utf-8"?>
<styleSheet xmlns="http://schemas.openxmlformats.org/spreadsheetml/2006/main">
  <numFmts count="3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_(* #,##0.0_);_(* \(#,##0.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000000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10" fillId="33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6" fontId="12" fillId="33" borderId="10" xfId="0" applyNumberFormat="1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186" fontId="12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2" fillId="33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7" fillId="33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184" fontId="4" fillId="0" borderId="10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186" fontId="4" fillId="35" borderId="14" xfId="0" applyNumberFormat="1" applyFont="1" applyFill="1" applyBorder="1" applyAlignment="1">
      <alignment horizontal="center"/>
    </xf>
    <xf numFmtId="184" fontId="8" fillId="35" borderId="14" xfId="0" applyNumberFormat="1" applyFont="1" applyFill="1" applyBorder="1" applyAlignment="1">
      <alignment horizontal="right"/>
    </xf>
    <xf numFmtId="186" fontId="4" fillId="36" borderId="10" xfId="0" applyNumberFormat="1" applyFont="1" applyFill="1" applyBorder="1" applyAlignment="1">
      <alignment horizontal="center"/>
    </xf>
    <xf numFmtId="186" fontId="4" fillId="36" borderId="11" xfId="0" applyNumberFormat="1" applyFont="1" applyFill="1" applyBorder="1" applyAlignment="1">
      <alignment horizontal="center"/>
    </xf>
    <xf numFmtId="186" fontId="4" fillId="36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/>
    </xf>
    <xf numFmtId="184" fontId="1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8" fillId="36" borderId="0" xfId="0" applyFont="1" applyFill="1" applyAlignment="1">
      <alignment/>
    </xf>
    <xf numFmtId="186" fontId="4" fillId="0" borderId="0" xfId="0" applyNumberFormat="1" applyFont="1" applyAlignment="1">
      <alignment/>
    </xf>
    <xf numFmtId="49" fontId="47" fillId="36" borderId="12" xfId="0" applyNumberFormat="1" applyFont="1" applyFill="1" applyBorder="1" applyAlignment="1">
      <alignment horizontal="center"/>
    </xf>
    <xf numFmtId="184" fontId="4" fillId="33" borderId="13" xfId="0" applyNumberFormat="1" applyFont="1" applyFill="1" applyBorder="1" applyAlignment="1">
      <alignment horizontal="right"/>
    </xf>
    <xf numFmtId="184" fontId="8" fillId="34" borderId="15" xfId="0" applyNumberFormat="1" applyFont="1" applyFill="1" applyBorder="1" applyAlignment="1">
      <alignment horizontal="right"/>
    </xf>
    <xf numFmtId="184" fontId="8" fillId="35" borderId="15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/>
    </xf>
    <xf numFmtId="2" fontId="8" fillId="34" borderId="15" xfId="0" applyNumberFormat="1" applyFont="1" applyFill="1" applyBorder="1" applyAlignment="1">
      <alignment horizontal="right"/>
    </xf>
    <xf numFmtId="184" fontId="8" fillId="34" borderId="16" xfId="0" applyNumberFormat="1" applyFont="1" applyFill="1" applyBorder="1" applyAlignment="1">
      <alignment horizontal="right"/>
    </xf>
    <xf numFmtId="18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4" fontId="8" fillId="33" borderId="0" xfId="0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192" fontId="4" fillId="0" borderId="0" xfId="0" applyNumberFormat="1" applyFont="1" applyAlignment="1">
      <alignment/>
    </xf>
    <xf numFmtId="184" fontId="4" fillId="0" borderId="17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2" fontId="8" fillId="34" borderId="14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184" fontId="4" fillId="33" borderId="11" xfId="0" applyNumberFormat="1" applyFont="1" applyFill="1" applyBorder="1" applyAlignment="1">
      <alignment horizontal="right"/>
    </xf>
    <xf numFmtId="184" fontId="8" fillId="34" borderId="12" xfId="0" applyNumberFormat="1" applyFont="1" applyFill="1" applyBorder="1" applyAlignment="1">
      <alignment horizontal="right"/>
    </xf>
    <xf numFmtId="184" fontId="4" fillId="0" borderId="18" xfId="0" applyNumberFormat="1" applyFont="1" applyBorder="1" applyAlignment="1">
      <alignment horizontal="right"/>
    </xf>
    <xf numFmtId="184" fontId="4" fillId="0" borderId="19" xfId="0" applyNumberFormat="1" applyFont="1" applyBorder="1" applyAlignment="1">
      <alignment horizontal="right"/>
    </xf>
    <xf numFmtId="184" fontId="8" fillId="34" borderId="20" xfId="0" applyNumberFormat="1" applyFont="1" applyFill="1" applyBorder="1" applyAlignment="1">
      <alignment horizontal="right"/>
    </xf>
    <xf numFmtId="184" fontId="8" fillId="35" borderId="20" xfId="0" applyNumberFormat="1" applyFont="1" applyFill="1" applyBorder="1" applyAlignment="1">
      <alignment horizontal="right"/>
    </xf>
    <xf numFmtId="184" fontId="4" fillId="36" borderId="0" xfId="0" applyNumberFormat="1" applyFont="1" applyFill="1" applyBorder="1" applyAlignment="1">
      <alignment horizontal="right"/>
    </xf>
    <xf numFmtId="184" fontId="4" fillId="36" borderId="21" xfId="0" applyNumberFormat="1" applyFont="1" applyFill="1" applyBorder="1" applyAlignment="1">
      <alignment horizontal="right"/>
    </xf>
    <xf numFmtId="184" fontId="8" fillId="35" borderId="22" xfId="0" applyNumberFormat="1" applyFont="1" applyFill="1" applyBorder="1" applyAlignment="1">
      <alignment horizontal="right"/>
    </xf>
    <xf numFmtId="184" fontId="4" fillId="36" borderId="11" xfId="0" applyNumberFormat="1" applyFont="1" applyFill="1" applyBorder="1" applyAlignment="1">
      <alignment horizontal="right"/>
    </xf>
    <xf numFmtId="184" fontId="4" fillId="36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rightToLeft="1" tabSelected="1" zoomScalePageLayoutView="0" workbookViewId="0" topLeftCell="A1">
      <selection activeCell="F10" sqref="F10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4" width="8.7109375" style="2" customWidth="1"/>
    <col min="5" max="5" width="16.421875" style="2" bestFit="1" customWidth="1"/>
    <col min="6" max="7" width="8.28125" style="2" customWidth="1"/>
    <col min="8" max="8" width="16.421875" style="2" bestFit="1" customWidth="1"/>
    <col min="9" max="9" width="18.7109375" style="5" customWidth="1"/>
    <col min="10" max="11" width="9.140625" style="2" customWidth="1"/>
    <col min="12" max="12" width="18.421875" style="2" bestFit="1" customWidth="1"/>
    <col min="13" max="16384" width="9.140625" style="2" customWidth="1"/>
  </cols>
  <sheetData>
    <row r="1" spans="1:9" ht="15.75">
      <c r="A1" s="19"/>
      <c r="B1" s="65" t="s">
        <v>48</v>
      </c>
      <c r="C1" s="65"/>
      <c r="D1" s="65"/>
      <c r="E1" s="65"/>
      <c r="F1" s="65"/>
      <c r="G1" s="65"/>
      <c r="H1" s="65"/>
      <c r="I1" s="65"/>
    </row>
    <row r="2" spans="1:9" ht="15.75">
      <c r="A2" s="19"/>
      <c r="B2" s="65" t="s">
        <v>46</v>
      </c>
      <c r="C2" s="65"/>
      <c r="D2" s="65"/>
      <c r="E2" s="65"/>
      <c r="F2" s="65"/>
      <c r="G2" s="65"/>
      <c r="H2" s="65"/>
      <c r="I2" s="65"/>
    </row>
    <row r="3" ht="9.75" customHeight="1" thickBot="1">
      <c r="A3" s="19"/>
    </row>
    <row r="4" spans="1:9" s="1" customFormat="1" ht="14.25" customHeight="1">
      <c r="A4" s="19"/>
      <c r="B4" s="12" t="s">
        <v>15</v>
      </c>
      <c r="C4" s="66" t="s">
        <v>42</v>
      </c>
      <c r="D4" s="67"/>
      <c r="E4" s="15" t="s">
        <v>35</v>
      </c>
      <c r="F4" s="70" t="s">
        <v>44</v>
      </c>
      <c r="G4" s="71"/>
      <c r="H4" s="15" t="s">
        <v>35</v>
      </c>
      <c r="I4" s="8"/>
    </row>
    <row r="5" spans="1:9" s="1" customFormat="1" ht="17.25" customHeight="1" thickBot="1">
      <c r="A5" s="19"/>
      <c r="B5" s="13"/>
      <c r="C5" s="68" t="s">
        <v>43</v>
      </c>
      <c r="D5" s="69"/>
      <c r="E5" s="20" t="s">
        <v>36</v>
      </c>
      <c r="F5" s="68" t="s">
        <v>45</v>
      </c>
      <c r="G5" s="69"/>
      <c r="H5" s="20" t="s">
        <v>36</v>
      </c>
      <c r="I5" s="13" t="s">
        <v>5</v>
      </c>
    </row>
    <row r="6" spans="1:9" s="1" customFormat="1" ht="17.25" customHeight="1" thickBot="1">
      <c r="A6" s="19"/>
      <c r="B6" s="14"/>
      <c r="C6" s="32">
        <v>2015</v>
      </c>
      <c r="D6" s="32">
        <v>2016</v>
      </c>
      <c r="E6" s="38" t="s">
        <v>47</v>
      </c>
      <c r="F6" s="32">
        <v>2015</v>
      </c>
      <c r="G6" s="32">
        <v>2016</v>
      </c>
      <c r="H6" s="38" t="s">
        <v>47</v>
      </c>
      <c r="I6" s="14"/>
    </row>
    <row r="7" spans="1:14" ht="23.25" customHeight="1">
      <c r="A7" s="19"/>
      <c r="B7" s="11" t="s">
        <v>6</v>
      </c>
      <c r="C7" s="25">
        <v>248</v>
      </c>
      <c r="D7" s="50">
        <v>232.3</v>
      </c>
      <c r="E7" s="16">
        <f aca="true" t="shared" si="0" ref="E7:E13">(D7-C7)/C7</f>
        <v>-0.06330645161290319</v>
      </c>
      <c r="F7" s="56">
        <v>70.5</v>
      </c>
      <c r="G7" s="25">
        <v>72.5</v>
      </c>
      <c r="H7" s="16">
        <f aca="true" t="shared" si="1" ref="H7:H13">(G7-F7)/F7</f>
        <v>0.028368794326241134</v>
      </c>
      <c r="I7" s="9" t="s">
        <v>30</v>
      </c>
      <c r="K7" s="45"/>
      <c r="L7" s="49"/>
      <c r="N7" s="45"/>
    </row>
    <row r="8" spans="1:14" ht="23.25" customHeight="1">
      <c r="A8" s="19"/>
      <c r="B8" s="9" t="s">
        <v>7</v>
      </c>
      <c r="C8" s="26">
        <v>177.8</v>
      </c>
      <c r="D8" s="51">
        <v>165.5</v>
      </c>
      <c r="E8" s="16">
        <f t="shared" si="0"/>
        <v>-0.06917885264341964</v>
      </c>
      <c r="F8" s="57">
        <v>65.5</v>
      </c>
      <c r="G8" s="26">
        <v>70.9</v>
      </c>
      <c r="H8" s="16">
        <f t="shared" si="1"/>
        <v>0.08244274809160314</v>
      </c>
      <c r="I8" s="17" t="s">
        <v>31</v>
      </c>
      <c r="K8" s="45"/>
      <c r="N8" s="45"/>
    </row>
    <row r="9" spans="1:14" ht="23.25" customHeight="1" thickBot="1">
      <c r="A9" s="19"/>
      <c r="B9" s="9" t="s">
        <v>8</v>
      </c>
      <c r="C9" s="26">
        <v>216.2</v>
      </c>
      <c r="D9" s="51">
        <v>216.3</v>
      </c>
      <c r="E9" s="16">
        <f t="shared" si="0"/>
        <v>0.0004625346901018628</v>
      </c>
      <c r="F9" s="57">
        <v>70.3</v>
      </c>
      <c r="G9" s="26">
        <v>76.2</v>
      </c>
      <c r="H9" s="16">
        <f t="shared" si="1"/>
        <v>0.08392603129445243</v>
      </c>
      <c r="I9" s="9" t="s">
        <v>32</v>
      </c>
      <c r="K9" s="45"/>
      <c r="N9" s="45"/>
    </row>
    <row r="10" spans="1:16" s="3" customFormat="1" ht="23.25" customHeight="1" thickBot="1">
      <c r="A10" s="19"/>
      <c r="B10" s="23" t="s">
        <v>12</v>
      </c>
      <c r="C10" s="52">
        <f>SUM(C7:C9)</f>
        <v>642</v>
      </c>
      <c r="D10" s="43">
        <f>SUM(D7:D9)</f>
        <v>614.1</v>
      </c>
      <c r="E10" s="27">
        <f t="shared" si="0"/>
        <v>-0.04345794392523361</v>
      </c>
      <c r="F10" s="58">
        <f>SUM(F7:F9)</f>
        <v>206.3</v>
      </c>
      <c r="G10" s="28">
        <f>SUM(G7:G9)</f>
        <v>219.60000000000002</v>
      </c>
      <c r="H10" s="27">
        <f t="shared" si="1"/>
        <v>0.06446921958313141</v>
      </c>
      <c r="I10" s="23" t="s">
        <v>37</v>
      </c>
      <c r="J10" s="37"/>
      <c r="K10" s="45"/>
      <c r="M10" s="2"/>
      <c r="N10" s="47"/>
      <c r="P10" s="36"/>
    </row>
    <row r="11" spans="1:14" ht="23.25" customHeight="1">
      <c r="A11" s="21"/>
      <c r="B11" s="9" t="s">
        <v>9</v>
      </c>
      <c r="C11" s="53">
        <v>237.9</v>
      </c>
      <c r="D11" s="2">
        <v>242.5</v>
      </c>
      <c r="E11" s="16">
        <f t="shared" si="0"/>
        <v>0.019335855401429146</v>
      </c>
      <c r="F11" s="2">
        <v>67.9</v>
      </c>
      <c r="G11" s="53">
        <v>74.5</v>
      </c>
      <c r="H11" s="16">
        <f t="shared" si="1"/>
        <v>0.09720176730485999</v>
      </c>
      <c r="I11" s="9" t="s">
        <v>24</v>
      </c>
      <c r="K11" s="45"/>
      <c r="N11" s="45"/>
    </row>
    <row r="12" spans="1:14" ht="23.25" customHeight="1">
      <c r="A12" s="21"/>
      <c r="B12" s="9" t="s">
        <v>10</v>
      </c>
      <c r="C12" s="53">
        <v>228.1</v>
      </c>
      <c r="D12" s="2">
        <v>246.6</v>
      </c>
      <c r="E12" s="16">
        <f t="shared" si="0"/>
        <v>0.08110477860587462</v>
      </c>
      <c r="F12" s="2">
        <v>67.1</v>
      </c>
      <c r="G12" s="53">
        <v>74.4</v>
      </c>
      <c r="H12" s="16">
        <f t="shared" si="1"/>
        <v>0.1087928464977647</v>
      </c>
      <c r="I12" s="9" t="s">
        <v>25</v>
      </c>
      <c r="K12" s="45"/>
      <c r="N12" s="45"/>
    </row>
    <row r="13" spans="1:14" ht="23.25" customHeight="1" thickBot="1">
      <c r="A13" s="21"/>
      <c r="B13" s="9" t="s">
        <v>11</v>
      </c>
      <c r="C13" s="53">
        <v>240.6</v>
      </c>
      <c r="D13" s="2">
        <v>196.9</v>
      </c>
      <c r="E13" s="16">
        <f t="shared" si="0"/>
        <v>-0.1816292601828761</v>
      </c>
      <c r="F13" s="2">
        <v>72.2</v>
      </c>
      <c r="G13" s="53">
        <v>73.4</v>
      </c>
      <c r="H13" s="16">
        <f t="shared" si="1"/>
        <v>0.016620498614958488</v>
      </c>
      <c r="I13" s="9" t="s">
        <v>26</v>
      </c>
      <c r="K13" s="45"/>
      <c r="N13" s="45"/>
    </row>
    <row r="14" spans="1:14" s="3" customFormat="1" ht="23.25" customHeight="1" thickBot="1">
      <c r="A14" s="19"/>
      <c r="B14" s="23" t="s">
        <v>13</v>
      </c>
      <c r="C14" s="28">
        <f>SUM(C11:C13)</f>
        <v>706.6</v>
      </c>
      <c r="D14" s="40">
        <f>SUM(D11:D13)</f>
        <v>686</v>
      </c>
      <c r="E14" s="27">
        <f aca="true" t="shared" si="2" ref="E14:E23">(D14-C14)/C14</f>
        <v>-0.029153693744692927</v>
      </c>
      <c r="F14" s="59">
        <f>SUM(F11:F13)</f>
        <v>207.2</v>
      </c>
      <c r="G14" s="28">
        <f>SUM(G11:G13)</f>
        <v>222.3</v>
      </c>
      <c r="H14" s="27">
        <f aca="true" t="shared" si="3" ref="H14:H23">(G14-F14)/F14</f>
        <v>0.072876447876448</v>
      </c>
      <c r="I14" s="23" t="s">
        <v>38</v>
      </c>
      <c r="J14" s="2"/>
      <c r="K14" s="45"/>
      <c r="M14" s="2"/>
      <c r="N14" s="47"/>
    </row>
    <row r="15" spans="1:14" s="1" customFormat="1" ht="23.25" customHeight="1">
      <c r="A15" s="19"/>
      <c r="B15" s="10" t="s">
        <v>16</v>
      </c>
      <c r="C15" s="53">
        <v>250.6</v>
      </c>
      <c r="D15" s="2">
        <v>272.7</v>
      </c>
      <c r="E15" s="29">
        <f t="shared" si="2"/>
        <v>0.08818834796488426</v>
      </c>
      <c r="F15" s="2">
        <v>104.2</v>
      </c>
      <c r="G15" s="53">
        <v>114.8</v>
      </c>
      <c r="H15" s="29">
        <f t="shared" si="3"/>
        <v>0.10172744721689053</v>
      </c>
      <c r="I15" s="10" t="s">
        <v>27</v>
      </c>
      <c r="J15" s="2"/>
      <c r="K15" s="45"/>
      <c r="M15" s="2"/>
      <c r="N15" s="48"/>
    </row>
    <row r="16" spans="1:14" s="1" customFormat="1" ht="23.25" customHeight="1">
      <c r="A16" s="19"/>
      <c r="B16" s="10" t="s">
        <v>17</v>
      </c>
      <c r="C16" s="54">
        <v>366.4</v>
      </c>
      <c r="D16" s="39">
        <v>335.6</v>
      </c>
      <c r="E16" s="30">
        <f t="shared" si="2"/>
        <v>-0.08406113537117892</v>
      </c>
      <c r="F16" s="60">
        <v>77.6</v>
      </c>
      <c r="G16" s="63">
        <v>84.3</v>
      </c>
      <c r="H16" s="30">
        <f t="shared" si="3"/>
        <v>0.08634020618556705</v>
      </c>
      <c r="I16" s="10" t="s">
        <v>28</v>
      </c>
      <c r="J16" s="2"/>
      <c r="K16" s="45"/>
      <c r="M16" s="2"/>
      <c r="N16" s="48"/>
    </row>
    <row r="17" spans="1:14" s="1" customFormat="1" ht="23.25" customHeight="1" thickBot="1">
      <c r="A17" s="19"/>
      <c r="B17" s="10" t="s">
        <v>18</v>
      </c>
      <c r="C17" s="54">
        <v>269.9</v>
      </c>
      <c r="D17" s="39">
        <v>301.2</v>
      </c>
      <c r="E17" s="31">
        <f t="shared" si="2"/>
        <v>0.11596887736198597</v>
      </c>
      <c r="F17" s="61">
        <v>73</v>
      </c>
      <c r="G17" s="64">
        <v>85</v>
      </c>
      <c r="H17" s="31">
        <f t="shared" si="3"/>
        <v>0.1643835616438356</v>
      </c>
      <c r="I17" s="10" t="s">
        <v>29</v>
      </c>
      <c r="J17" s="2"/>
      <c r="K17" s="45"/>
      <c r="M17" s="2"/>
      <c r="N17" s="48"/>
    </row>
    <row r="18" spans="1:14" s="3" customFormat="1" ht="23.25" customHeight="1" thickBot="1">
      <c r="A18" s="19"/>
      <c r="B18" s="23" t="s">
        <v>19</v>
      </c>
      <c r="C18" s="28">
        <f>SUM(C15:C17)</f>
        <v>886.9</v>
      </c>
      <c r="D18" s="40">
        <f>SUM(D15:D17)</f>
        <v>909.5</v>
      </c>
      <c r="E18" s="27">
        <f t="shared" si="2"/>
        <v>0.025482016010824244</v>
      </c>
      <c r="F18" s="62">
        <f>SUM(F15:F17)</f>
        <v>254.8</v>
      </c>
      <c r="G18" s="28">
        <f>SUM(G15:G17)</f>
        <v>284.1</v>
      </c>
      <c r="H18" s="27">
        <f t="shared" si="3"/>
        <v>0.11499215070643647</v>
      </c>
      <c r="I18" s="23" t="s">
        <v>39</v>
      </c>
      <c r="J18" s="2"/>
      <c r="K18" s="45"/>
      <c r="M18" s="2"/>
      <c r="N18" s="47"/>
    </row>
    <row r="19" spans="1:14" s="1" customFormat="1" ht="23.25" customHeight="1">
      <c r="A19" s="19"/>
      <c r="B19" s="22" t="s">
        <v>20</v>
      </c>
      <c r="C19" s="25">
        <v>237.9</v>
      </c>
      <c r="D19" s="50">
        <v>219.4</v>
      </c>
      <c r="E19" s="16">
        <f t="shared" si="2"/>
        <v>-0.07776376628835645</v>
      </c>
      <c r="F19" s="56">
        <v>53.2</v>
      </c>
      <c r="G19" s="25">
        <v>55.2</v>
      </c>
      <c r="H19" s="16">
        <f t="shared" si="3"/>
        <v>0.03759398496240601</v>
      </c>
      <c r="I19" s="10" t="s">
        <v>0</v>
      </c>
      <c r="J19" s="2"/>
      <c r="K19" s="45"/>
      <c r="M19" s="2"/>
      <c r="N19" s="48"/>
    </row>
    <row r="20" spans="1:14" s="1" customFormat="1" ht="23.25" customHeight="1">
      <c r="A20" s="24"/>
      <c r="B20" s="22" t="s">
        <v>21</v>
      </c>
      <c r="C20" s="26">
        <v>198.3</v>
      </c>
      <c r="D20" s="51">
        <v>220.4</v>
      </c>
      <c r="E20" s="16">
        <f t="shared" si="2"/>
        <v>0.11144730206757435</v>
      </c>
      <c r="F20" s="57">
        <v>44.4</v>
      </c>
      <c r="G20" s="26">
        <v>53.3</v>
      </c>
      <c r="H20" s="16">
        <f t="shared" si="3"/>
        <v>0.20045045045045043</v>
      </c>
      <c r="I20" s="10" t="s">
        <v>1</v>
      </c>
      <c r="J20" s="2"/>
      <c r="K20" s="45"/>
      <c r="M20" s="2"/>
      <c r="N20" s="48"/>
    </row>
    <row r="21" spans="1:14" s="1" customFormat="1" ht="23.25" customHeight="1" thickBot="1">
      <c r="A21" s="24"/>
      <c r="B21" s="22" t="s">
        <v>22</v>
      </c>
      <c r="C21" s="26">
        <v>214.4</v>
      </c>
      <c r="D21" s="51">
        <v>221.5</v>
      </c>
      <c r="E21" s="16">
        <f t="shared" si="2"/>
        <v>0.033115671641791015</v>
      </c>
      <c r="F21" s="57">
        <v>57.5</v>
      </c>
      <c r="G21" s="26">
        <v>58.4</v>
      </c>
      <c r="H21" s="16">
        <f t="shared" si="3"/>
        <v>0.015652173913043455</v>
      </c>
      <c r="I21" s="10" t="s">
        <v>2</v>
      </c>
      <c r="J21" s="2"/>
      <c r="K21" s="45"/>
      <c r="M21" s="2"/>
      <c r="N21" s="48"/>
    </row>
    <row r="22" spans="1:14" s="3" customFormat="1" ht="23.25" customHeight="1" thickBot="1">
      <c r="A22" s="19"/>
      <c r="B22" s="23" t="s">
        <v>23</v>
      </c>
      <c r="C22" s="28">
        <f>SUM(C19:C21)</f>
        <v>650.6</v>
      </c>
      <c r="D22" s="41">
        <f>SUM(D19:D21)</f>
        <v>661.3</v>
      </c>
      <c r="E22" s="27">
        <f t="shared" si="2"/>
        <v>0.0164463572087303</v>
      </c>
      <c r="F22" s="62">
        <f>SUM(F19:F21)</f>
        <v>155.1</v>
      </c>
      <c r="G22" s="28">
        <f>SUM(G19:G21)</f>
        <v>166.9</v>
      </c>
      <c r="H22" s="27">
        <f t="shared" si="3"/>
        <v>0.07607994842037402</v>
      </c>
      <c r="I22" s="23" t="s">
        <v>4</v>
      </c>
      <c r="J22" s="2"/>
      <c r="K22" s="45"/>
      <c r="M22" s="2"/>
      <c r="N22" s="47"/>
    </row>
    <row r="23" spans="1:14" s="3" customFormat="1" ht="23.25" customHeight="1" thickBot="1">
      <c r="A23" s="19"/>
      <c r="B23" s="42" t="s">
        <v>14</v>
      </c>
      <c r="C23" s="55">
        <f>C10+C14+C18+C22</f>
        <v>2886.1</v>
      </c>
      <c r="D23" s="55">
        <f>D10+D14+D18+D22</f>
        <v>2870.8999999999996</v>
      </c>
      <c r="E23" s="27">
        <f t="shared" si="2"/>
        <v>-0.00526662277814361</v>
      </c>
      <c r="F23" s="44">
        <f>F10+F14+F18+F22</f>
        <v>823.4</v>
      </c>
      <c r="G23" s="44">
        <f>G10+G14+G18+G22</f>
        <v>892.9</v>
      </c>
      <c r="H23" s="27">
        <f t="shared" si="3"/>
        <v>0.08440612096186544</v>
      </c>
      <c r="I23" s="23" t="s">
        <v>3</v>
      </c>
      <c r="J23" s="2"/>
      <c r="K23" s="45"/>
      <c r="M23" s="2"/>
      <c r="N23" s="47"/>
    </row>
    <row r="24" spans="1:9" s="6" customFormat="1" ht="12">
      <c r="A24" s="19"/>
      <c r="B24" s="7"/>
      <c r="G24" s="34"/>
      <c r="I24" s="6" t="s">
        <v>33</v>
      </c>
    </row>
    <row r="25" spans="1:9" s="6" customFormat="1" ht="18" customHeight="1">
      <c r="A25" s="19"/>
      <c r="B25" s="6" t="s">
        <v>40</v>
      </c>
      <c r="C25" s="34"/>
      <c r="D25" s="34"/>
      <c r="F25" s="35"/>
      <c r="I25" s="6" t="s">
        <v>41</v>
      </c>
    </row>
    <row r="26" spans="1:2" ht="17.25" customHeight="1">
      <c r="A26" s="19"/>
      <c r="B26" s="2" t="s">
        <v>34</v>
      </c>
    </row>
    <row r="27" spans="1:9" ht="14.25">
      <c r="A27" s="19"/>
      <c r="I27" s="4"/>
    </row>
    <row r="28" spans="1:3" ht="15">
      <c r="A28" s="19"/>
      <c r="C28" s="45"/>
    </row>
    <row r="29" spans="1:8" ht="15">
      <c r="A29" s="19"/>
      <c r="C29" s="33"/>
      <c r="D29" s="33"/>
      <c r="E29" s="33"/>
      <c r="F29" s="33"/>
      <c r="G29" s="33"/>
      <c r="H29" s="18"/>
    </row>
    <row r="30" ht="15">
      <c r="A30" s="19"/>
    </row>
    <row r="31" spans="1:7" ht="15">
      <c r="A31" s="19"/>
      <c r="C31" s="45"/>
      <c r="D31" s="45"/>
      <c r="E31" s="45"/>
      <c r="F31" s="45"/>
      <c r="G31" s="45"/>
    </row>
    <row r="32" ht="15">
      <c r="A32" s="19"/>
    </row>
    <row r="33" ht="15">
      <c r="A33" s="19"/>
    </row>
    <row r="35" spans="3:7" ht="15">
      <c r="C35" s="45"/>
      <c r="D35" s="45"/>
      <c r="E35" s="45"/>
      <c r="F35" s="45"/>
      <c r="G35" s="45"/>
    </row>
    <row r="36" ht="15">
      <c r="C36" s="45"/>
    </row>
    <row r="37" spans="3:7" ht="15">
      <c r="C37" s="45"/>
      <c r="D37" s="45"/>
      <c r="E37" s="45"/>
      <c r="F37" s="45"/>
      <c r="G37" s="45"/>
    </row>
    <row r="40" spans="3:7" ht="15">
      <c r="C40" s="46"/>
      <c r="D40" s="46"/>
      <c r="E40" s="46"/>
      <c r="F40" s="46"/>
      <c r="G40" s="46"/>
    </row>
    <row r="41" spans="3:7" ht="15">
      <c r="C41" s="46"/>
      <c r="D41" s="46"/>
      <c r="E41" s="46"/>
      <c r="F41" s="46"/>
      <c r="G41" s="46"/>
    </row>
  </sheetData>
  <sheetProtection/>
  <mergeCells count="6">
    <mergeCell ref="B1:I1"/>
    <mergeCell ref="B2:I2"/>
    <mergeCell ref="C4:D4"/>
    <mergeCell ref="C5:D5"/>
    <mergeCell ref="F4:G4"/>
    <mergeCell ref="F5:G5"/>
  </mergeCells>
  <printOptions/>
  <pageMargins left="0.17" right="0.57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  <ignoredErrors>
    <ignoredError sqref="F10:G10 C10" formulaRange="1"/>
    <ignoredError sqref="E10 D14:E14 E18 E22:E23" formula="1"/>
    <ignoredError sqref="D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2015-08-30T06:25:32Z</cp:lastPrinted>
  <dcterms:created xsi:type="dcterms:W3CDTF">2002-01-30T08:29:26Z</dcterms:created>
  <dcterms:modified xsi:type="dcterms:W3CDTF">2017-02-14T10:04:27Z</dcterms:modified>
  <cp:category/>
  <cp:version/>
  <cp:contentType/>
  <cp:contentStatus/>
</cp:coreProperties>
</file>