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326" windowWidth="12105" windowHeight="9900" activeTab="0"/>
  </bookViews>
  <sheets>
    <sheet name="Sheet2" sheetId="1" r:id="rId1"/>
    <sheet name="Sheet3" sheetId="2" r:id="rId2"/>
  </sheets>
  <definedNames>
    <definedName name="_xlnm.Print_Area" localSheetId="0">'Sheet2'!$A$1:$K$112</definedName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<sst xmlns="http://schemas.openxmlformats.org/spreadsheetml/2006/main" count="236" uniqueCount="224">
  <si>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</si>
  <si>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</si>
  <si>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</si>
  <si>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</si>
  <si>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</si>
  <si>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</si>
  <si>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</si>
  <si>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</si>
  <si>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</si>
  <si>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</si>
  <si>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</si>
  <si>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</si>
  <si>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</si>
  <si>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</si>
  <si>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</si>
  <si>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</si>
  <si>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</si>
  <si>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</si>
  <si>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</si>
  <si>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</si>
  <si>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أفغانستان</t>
  </si>
  <si>
    <t>إسرائيل</t>
  </si>
  <si>
    <t>اذربيجان</t>
  </si>
  <si>
    <t>ارمينيا</t>
  </si>
  <si>
    <t>اندونيسيا</t>
  </si>
  <si>
    <t>ايران</t>
  </si>
  <si>
    <t>الباكستان</t>
  </si>
  <si>
    <t>بنغلادش</t>
  </si>
  <si>
    <t>تايلاند</t>
  </si>
  <si>
    <t>تايوان</t>
  </si>
  <si>
    <t>تركيا</t>
  </si>
  <si>
    <t>جورجيا</t>
  </si>
  <si>
    <t>سنغافوره</t>
  </si>
  <si>
    <t>سيريلانكا</t>
  </si>
  <si>
    <t>الصين الشعبية</t>
  </si>
  <si>
    <t>الفلبين</t>
  </si>
  <si>
    <t>فيتنام</t>
  </si>
  <si>
    <t>كازخستان</t>
  </si>
  <si>
    <t>كوريا الجنوبية</t>
  </si>
  <si>
    <t>ماليزيا</t>
  </si>
  <si>
    <t>نيبال</t>
  </si>
  <si>
    <t>الهند</t>
  </si>
  <si>
    <t>هونغ كونغ</t>
  </si>
  <si>
    <t>اليابان</t>
  </si>
  <si>
    <t>أستراليا</t>
  </si>
  <si>
    <t>نيوزلندا</t>
  </si>
  <si>
    <t>اثيوبيا</t>
  </si>
  <si>
    <t>جنوب إفريقيا</t>
  </si>
  <si>
    <t>كينيا</t>
  </si>
  <si>
    <t>نيجيريا</t>
  </si>
  <si>
    <t>إسبانيا</t>
  </si>
  <si>
    <t>ألمانيا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</si>
  <si>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</si>
  <si>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</si>
  <si>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</si>
  <si>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</si>
  <si>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</si>
  <si>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</si>
  <si>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</si>
  <si>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السويد</t>
  </si>
  <si>
    <t>سويسرا</t>
  </si>
  <si>
    <t>فرنسا</t>
  </si>
  <si>
    <t>فنلندا</t>
  </si>
  <si>
    <t>قبرص</t>
  </si>
  <si>
    <t>لوكسومبورغ</t>
  </si>
  <si>
    <t>النرويج</t>
  </si>
  <si>
    <t>النمسا</t>
  </si>
  <si>
    <t>هولندا</t>
  </si>
  <si>
    <t>اليونان</t>
  </si>
  <si>
    <t>أستونيا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</si>
  <si>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</si>
  <si>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</si>
  <si>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</si>
  <si>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</si>
  <si>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</si>
  <si>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</si>
  <si>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</si>
  <si>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</si>
  <si>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</si>
  <si>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</si>
  <si>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</si>
  <si>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لاتفيا</t>
  </si>
  <si>
    <t>لتوانيا</t>
  </si>
  <si>
    <t>مكدونيا</t>
  </si>
  <si>
    <t>مولدافيا</t>
  </si>
  <si>
    <t>هنغاريا</t>
  </si>
  <si>
    <t>الولايات المتحدة الأمريكية</t>
  </si>
  <si>
    <t>كندا</t>
  </si>
  <si>
    <t>المكسيك</t>
  </si>
  <si>
    <t>كوستاريكا</t>
  </si>
  <si>
    <t>الأرجنتين</t>
  </si>
  <si>
    <t>البرازيل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</si>
  <si>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</si>
  <si>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</si>
  <si>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</si>
  <si>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</si>
  <si>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</si>
  <si>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</si>
  <si>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</si>
  <si>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المجموع الكلي</t>
  </si>
  <si>
    <t>مجموع العرب</t>
  </si>
  <si>
    <t>مجموع اسيا</t>
  </si>
  <si>
    <t>مجموع افريقيا</t>
  </si>
  <si>
    <t>مجموع اوروبا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</si>
  <si>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</si>
  <si>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</si>
  <si>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</si>
  <si>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</si>
  <si>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</si>
  <si>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</si>
  <si>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</si>
  <si>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</si>
  <si>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</si>
  <si>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</si>
  <si>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</si>
  <si>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</si>
  <si>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</si>
  <si>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</si>
  <si>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</si>
  <si>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</si>
  <si>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</si>
  <si>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</si>
  <si>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</si>
  <si>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</si>
  <si>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</si>
  <si>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</si>
  <si>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</si>
  <si>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</si>
  <si>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</si>
  <si>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</si>
  <si>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</si>
  <si>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</si>
  <si>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</si>
  <si>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</si>
  <si>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</si>
  <si>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</si>
  <si>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</si>
  <si>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</si>
  <si>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</si>
  <si>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</si>
  <si>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</si>
  <si>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</si>
  <si>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</si>
  <si>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</si>
  <si>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</si>
  <si>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</si>
  <si>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</si>
  <si>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</si>
  <si>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</si>
  <si>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</si>
  <si>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</si>
  <si>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</si>
  <si>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</si>
  <si>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</si>
  <si>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</si>
  <si>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</si>
  <si>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</si>
  <si>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</si>
  <si>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</si>
  <si>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</si>
  <si>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</si>
  <si>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</si>
  <si>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</si>
  <si>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</si>
  <si>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</si>
  <si>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</si>
  <si>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</si>
  <si>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</si>
  <si>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</si>
  <si>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</si>
  <si>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</si>
  <si>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</si>
  <si>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</si>
  <si>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</si>
  <si>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</si>
  <si>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</si>
  <si>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</si>
  <si>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</si>
  <si>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</si>
  <si>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</si>
  <si>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</si>
  <si>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</si>
  <si>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</si>
  <si>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</si>
  <si>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</si>
  <si>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</si>
  <si>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</si>
  <si>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</si>
  <si>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</si>
  <si>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</si>
  <si>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</si>
  <si>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</si>
  <si>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</si>
  <si>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</si>
  <si>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</si>
  <si>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</si>
  <si>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</si>
  <si>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</si>
  <si>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</si>
  <si>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</si>
  <si>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</si>
  <si>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</si>
  <si>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</si>
  <si>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</si>
  <si>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</si>
  <si>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</si>
  <si>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</si>
  <si>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</si>
  <si>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</si>
  <si>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</si>
  <si>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</si>
  <si>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</si>
  <si>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</si>
  <si>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</si>
  <si>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</si>
  <si>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</si>
  <si>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</si>
  <si>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</si>
  <si>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</si>
  <si>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</si>
  <si>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</si>
  <si>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جدول 2.2 عدد سياح المبيت وزوار اليوم الواحد حسب الجنسية خلال   2014   -2015</t>
  </si>
  <si>
    <t>Table 2.2Tourist  Overnight and Same Day Visitors By Nationality during   2014 -2015*</t>
  </si>
  <si>
    <t>نسبة التغير% 15/14  Relative Change%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</si>
</sst>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3" fontId="2" fillId="33" borderId="17" xfId="0" applyNumberFormat="1" applyFont="1" applyFill="1" applyBorder="1" applyAlignment="1">
      <alignment horizontal="center" vertical="top" wrapText="1"/>
    </xf>
    <xf numFmtId="3" fontId="2" fillId="33" borderId="18" xfId="0" applyNumberFormat="1" applyFont="1" applyFill="1" applyBorder="1" applyAlignment="1">
      <alignment horizontal="center" vertical="top" wrapText="1"/>
    </xf>
    <xf numFmtId="3" fontId="2" fillId="33" borderId="19" xfId="0" applyNumberFormat="1" applyFont="1" applyFill="1" applyBorder="1" applyAlignment="1">
      <alignment horizontal="center" vertical="top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1" fillId="33" borderId="21" xfId="0" applyNumberFormat="1" applyFont="1" applyFill="1" applyBorder="1" applyAlignment="1">
      <alignment horizontal="center" vertical="center" wrapText="1"/>
    </xf>
    <xf numFmtId="3" fontId="1" fillId="33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24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186" fontId="1" fillId="33" borderId="24" xfId="0" applyNumberFormat="1" applyFont="1" applyFill="1" applyBorder="1" applyAlignment="1">
      <alignment/>
    </xf>
    <xf numFmtId="186" fontId="1" fillId="33" borderId="25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86" fontId="1" fillId="33" borderId="23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2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center" vertical="center"/>
    </xf>
    <xf numFmtId="186" fontId="1" fillId="33" borderId="27" xfId="0" applyNumberFormat="1" applyFont="1" applyFill="1" applyBorder="1" applyAlignment="1">
      <alignment/>
    </xf>
    <xf numFmtId="186" fontId="1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30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2" fillId="33" borderId="26" xfId="0" applyFont="1" applyFill="1" applyBorder="1" applyAlignment="1">
      <alignment horizontal="right" wrapText="1"/>
    </xf>
    <xf numFmtId="3" fontId="1" fillId="33" borderId="31" xfId="0" applyNumberFormat="1" applyFont="1" applyFill="1" applyBorder="1" applyAlignment="1">
      <alignment horizontal="center" vertical="center"/>
    </xf>
    <xf numFmtId="186" fontId="1" fillId="33" borderId="27" xfId="0" applyNumberFormat="1" applyFont="1" applyFill="1" applyBorder="1" applyAlignment="1">
      <alignment horizontal="center" vertical="center"/>
    </xf>
    <xf numFmtId="186" fontId="1" fillId="33" borderId="28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wrapText="1"/>
    </xf>
    <xf numFmtId="0" fontId="2" fillId="33" borderId="32" xfId="0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/>
    </xf>
    <xf numFmtId="186" fontId="1" fillId="33" borderId="33" xfId="0" applyNumberFormat="1" applyFont="1" applyFill="1" applyBorder="1" applyAlignment="1">
      <alignment/>
    </xf>
    <xf numFmtId="0" fontId="1" fillId="33" borderId="34" xfId="0" applyFont="1" applyFill="1" applyBorder="1" applyAlignment="1">
      <alignment/>
    </xf>
    <xf numFmtId="1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34" borderId="0" xfId="0" applyFont="1" applyFill="1" applyAlignment="1">
      <alignment horizontal="right"/>
    </xf>
    <xf numFmtId="3" fontId="1" fillId="34" borderId="23" xfId="0" applyNumberFormat="1" applyFont="1" applyFill="1" applyBorder="1" applyAlignment="1">
      <alignment horizontal="center" vertical="center"/>
    </xf>
    <xf numFmtId="3" fontId="1" fillId="34" borderId="24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 horizontal="center" vertical="center"/>
    </xf>
    <xf numFmtId="186" fontId="1" fillId="34" borderId="23" xfId="0" applyNumberFormat="1" applyFont="1" applyFill="1" applyBorder="1" applyAlignment="1">
      <alignment/>
    </xf>
    <xf numFmtId="186" fontId="1" fillId="34" borderId="24" xfId="0" applyNumberFormat="1" applyFont="1" applyFill="1" applyBorder="1" applyAlignment="1">
      <alignment/>
    </xf>
    <xf numFmtId="186" fontId="1" fillId="34" borderId="25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35" xfId="0" applyFont="1" applyFill="1" applyBorder="1" applyAlignment="1">
      <alignment horizontal="center"/>
    </xf>
    <xf numFmtId="1" fontId="4" fillId="33" borderId="36" xfId="0" applyNumberFormat="1" applyFont="1" applyFill="1" applyBorder="1" applyAlignment="1">
      <alignment horizontal="center"/>
    </xf>
    <xf numFmtId="1" fontId="4" fillId="33" borderId="37" xfId="0" applyNumberFormat="1" applyFont="1" applyFill="1" applyBorder="1" applyAlignment="1">
      <alignment horizontal="center"/>
    </xf>
    <xf numFmtId="1" fontId="4" fillId="33" borderId="38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vertical="center" textRotation="90"/>
    </xf>
    <xf numFmtId="0" fontId="2" fillId="33" borderId="24" xfId="0" applyFont="1" applyFill="1" applyBorder="1" applyAlignment="1">
      <alignment horizontal="left" vertical="center" textRotation="90"/>
    </xf>
    <xf numFmtId="0" fontId="2" fillId="33" borderId="22" xfId="0" applyFont="1" applyFill="1" applyBorder="1" applyAlignment="1">
      <alignment horizontal="left" vertical="center" textRotation="90"/>
    </xf>
    <xf numFmtId="0" fontId="2" fillId="33" borderId="12" xfId="0" applyFont="1" applyFill="1" applyBorder="1" applyAlignment="1">
      <alignment horizontal="right" vertical="center" textRotation="90"/>
    </xf>
    <xf numFmtId="0" fontId="2" fillId="33" borderId="13" xfId="0" applyFont="1" applyFill="1" applyBorder="1" applyAlignment="1">
      <alignment horizontal="right" vertical="center" textRotation="90"/>
    </xf>
    <xf numFmtId="0" fontId="2" fillId="33" borderId="10" xfId="0" applyFont="1" applyFill="1" applyBorder="1" applyAlignment="1">
      <alignment horizontal="right" vertical="center" textRotation="90"/>
    </xf>
    <xf numFmtId="0" fontId="3" fillId="33" borderId="0" xfId="0" applyFont="1" applyFill="1" applyAlignment="1">
      <alignment horizontal="center"/>
    </xf>
    <xf numFmtId="3" fontId="5" fillId="33" borderId="40" xfId="0" applyNumberFormat="1" applyFont="1" applyFill="1" applyBorder="1" applyAlignment="1">
      <alignment horizontal="center" vertical="center" wrapText="1"/>
    </xf>
    <xf numFmtId="3" fontId="5" fillId="33" borderId="41" xfId="0" applyNumberFormat="1" applyFont="1" applyFill="1" applyBorder="1" applyAlignment="1">
      <alignment horizontal="center" vertical="center" wrapText="1"/>
    </xf>
    <xf numFmtId="3" fontId="5" fillId="33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PageLayoutView="0" workbookViewId="0" topLeftCell="A1">
      <selection activeCell="R9" sqref="R9"/>
    </sheetView>
  </sheetViews>
  <sheetFormatPr defaultColWidth="9.140625" defaultRowHeight="12.75"/>
  <cols>
    <col min="1" max="1" width="15.57421875" style="11" customWidth="1"/>
    <col min="2" max="4" width="10.28125" style="11" customWidth="1"/>
    <col min="5" max="5" width="11.00390625" style="11" customWidth="1"/>
    <col min="6" max="6" width="10.8515625" style="11" customWidth="1"/>
    <col min="7" max="7" width="10.421875" style="11" customWidth="1"/>
    <col min="8" max="8" width="9.140625" style="11" customWidth="1"/>
    <col min="9" max="9" width="10.00390625" style="11" customWidth="1"/>
    <col min="10" max="10" width="10.8515625" style="11" customWidth="1"/>
    <col min="11" max="11" width="10.28125" style="11" customWidth="1"/>
    <col min="12" max="12" width="10.00390625" style="13" customWidth="1"/>
    <col min="13" max="16384" width="9.140625" style="11" customWidth="1"/>
  </cols>
  <sheetData>
    <row r="1" spans="1:12" ht="15.75">
      <c r="A1" s="72" t="s">
        <v>221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0"/>
    </row>
    <row r="2" spans="1:11" ht="16.5" thickBot="1">
      <c r="A2" s="62" t="s">
        <v>222</v>
      </c>
      <c r="B2" s="62"/>
      <c r="C2" s="62"/>
      <c r="D2" s="62"/>
      <c r="E2" s="62"/>
      <c r="F2" s="62"/>
      <c r="G2" s="62"/>
      <c r="H2" s="62"/>
      <c r="I2" s="62"/>
      <c r="J2" s="62"/>
      <c r="K2" s="12"/>
    </row>
    <row r="3" spans="1:11" ht="23.25" customHeight="1">
      <c r="A3" s="66" t="s">
        <v>213</v>
      </c>
      <c r="B3" s="63">
        <v>2014</v>
      </c>
      <c r="C3" s="64"/>
      <c r="D3" s="65"/>
      <c r="E3" s="63">
        <v>2015</v>
      </c>
      <c r="F3" s="64"/>
      <c r="G3" s="65"/>
      <c r="H3" s="73" t="s">
        <v>223</v>
      </c>
      <c r="I3" s="74"/>
      <c r="J3" s="75"/>
      <c r="K3" s="69" t="s">
        <v>104</v>
      </c>
    </row>
    <row r="4" spans="1:12" ht="31.5">
      <c r="A4" s="67"/>
      <c r="B4" s="14" t="s">
        <v>214</v>
      </c>
      <c r="C4" s="15" t="s">
        <v>215</v>
      </c>
      <c r="D4" s="16" t="s">
        <v>216</v>
      </c>
      <c r="E4" s="14" t="s">
        <v>214</v>
      </c>
      <c r="F4" s="15" t="s">
        <v>215</v>
      </c>
      <c r="G4" s="16" t="s">
        <v>216</v>
      </c>
      <c r="H4" s="14" t="s">
        <v>214</v>
      </c>
      <c r="I4" s="15" t="s">
        <v>215</v>
      </c>
      <c r="J4" s="16" t="s">
        <v>216</v>
      </c>
      <c r="K4" s="70"/>
      <c r="L4" s="11"/>
    </row>
    <row r="5" spans="1:12" ht="26.25" thickBot="1">
      <c r="A5" s="68"/>
      <c r="B5" s="17" t="s">
        <v>217</v>
      </c>
      <c r="C5" s="18" t="s">
        <v>218</v>
      </c>
      <c r="D5" s="19" t="s">
        <v>219</v>
      </c>
      <c r="E5" s="17" t="s">
        <v>217</v>
      </c>
      <c r="F5" s="18" t="s">
        <v>218</v>
      </c>
      <c r="G5" s="19" t="s">
        <v>219</v>
      </c>
      <c r="H5" s="17" t="s">
        <v>217</v>
      </c>
      <c r="I5" s="18" t="s">
        <v>218</v>
      </c>
      <c r="J5" s="19" t="s">
        <v>219</v>
      </c>
      <c r="K5" s="71"/>
      <c r="L5" s="11"/>
    </row>
    <row r="6" spans="1:12" ht="15.75">
      <c r="A6" s="20" t="s">
        <v>47</v>
      </c>
      <c r="B6" s="21">
        <v>8868.526112708349</v>
      </c>
      <c r="C6" s="22">
        <v>570.2612521231675</v>
      </c>
      <c r="D6" s="23">
        <f>SUM(B6:C6)</f>
        <v>9438.787364831516</v>
      </c>
      <c r="E6" s="21">
        <v>7193.5649260970695</v>
      </c>
      <c r="F6" s="22">
        <v>545.5134491889713</v>
      </c>
      <c r="G6" s="23">
        <f>SUM(E6:F6)</f>
        <v>7739.078375286041</v>
      </c>
      <c r="H6" s="24">
        <f>(E6-B6)/B6*100</f>
        <v>-18.88657895714043</v>
      </c>
      <c r="I6" s="24">
        <f>(F6-C6)/C6*100</f>
        <v>-4.339730753589949</v>
      </c>
      <c r="J6" s="25">
        <f aca="true" t="shared" si="0" ref="J6:J37">(G6-D6)/D6*100</f>
        <v>-18.00770505625026</v>
      </c>
      <c r="K6" s="26" t="s">
        <v>105</v>
      </c>
      <c r="L6" s="11"/>
    </row>
    <row r="7" spans="1:12" ht="15.75">
      <c r="A7" s="20" t="s">
        <v>46</v>
      </c>
      <c r="B7" s="21">
        <v>6006</v>
      </c>
      <c r="C7" s="22">
        <v>0</v>
      </c>
      <c r="D7" s="23">
        <f>SUM(B7:C7)</f>
        <v>6006</v>
      </c>
      <c r="E7" s="21">
        <v>4013</v>
      </c>
      <c r="F7" s="22">
        <v>0</v>
      </c>
      <c r="G7" s="23">
        <f>SUM(E7:F7)</f>
        <v>4013</v>
      </c>
      <c r="H7" s="27">
        <f aca="true" t="shared" si="1" ref="H7:H37">(E7-B7)/B7*100</f>
        <v>-33.18348318348318</v>
      </c>
      <c r="I7" s="24" t="e">
        <f>(F7-C7)/C7*100</f>
        <v>#DIV/0!</v>
      </c>
      <c r="J7" s="25">
        <f t="shared" si="0"/>
        <v>-33.18348318348318</v>
      </c>
      <c r="K7" s="26" t="s">
        <v>106</v>
      </c>
      <c r="L7" s="11"/>
    </row>
    <row r="8" spans="1:12" ht="15.75">
      <c r="A8" s="20" t="s">
        <v>48</v>
      </c>
      <c r="B8" s="21">
        <v>1068.9607313395327</v>
      </c>
      <c r="C8" s="22">
        <v>115.0936164865544</v>
      </c>
      <c r="D8" s="23">
        <f>SUM(B8:C8)</f>
        <v>1184.054347826087</v>
      </c>
      <c r="E8" s="21">
        <v>2673.015330485047</v>
      </c>
      <c r="F8" s="22">
        <v>307.41945212364914</v>
      </c>
      <c r="G8" s="23">
        <f>SUM(E8:F8)</f>
        <v>2980.434782608696</v>
      </c>
      <c r="H8" s="27">
        <f t="shared" si="1"/>
        <v>150.05739239227677</v>
      </c>
      <c r="I8" s="24">
        <f>(F8-C8)/C8*100</f>
        <v>167.10382513661204</v>
      </c>
      <c r="J8" s="25">
        <f t="shared" si="0"/>
        <v>151.71435653107878</v>
      </c>
      <c r="K8" s="26" t="s">
        <v>107</v>
      </c>
      <c r="L8" s="11"/>
    </row>
    <row r="9" spans="1:12" ht="15.75">
      <c r="A9" s="20" t="s">
        <v>49</v>
      </c>
      <c r="B9" s="21">
        <v>1470.8306010928964</v>
      </c>
      <c r="C9" s="22">
        <v>58.169398907103826</v>
      </c>
      <c r="D9" s="23">
        <f>SUM(B9:C9)</f>
        <v>1529.0000000000002</v>
      </c>
      <c r="E9" s="21">
        <v>1071.644808743169</v>
      </c>
      <c r="F9" s="22">
        <v>15.3551912568306</v>
      </c>
      <c r="G9" s="23">
        <f>SUM(E9:F9)</f>
        <v>1086.9999999999995</v>
      </c>
      <c r="H9" s="27">
        <f t="shared" si="1"/>
        <v>-27.140160943966862</v>
      </c>
      <c r="I9" s="24">
        <f>(F9-C9)/C9*100</f>
        <v>-73.60263034288398</v>
      </c>
      <c r="J9" s="25">
        <f t="shared" si="0"/>
        <v>-28.907782864617438</v>
      </c>
      <c r="K9" s="26" t="s">
        <v>108</v>
      </c>
      <c r="L9" s="11"/>
    </row>
    <row r="10" spans="1:12" ht="16.5" thickBot="1">
      <c r="A10" s="20" t="s">
        <v>98</v>
      </c>
      <c r="B10" s="21">
        <v>4911.711241493921</v>
      </c>
      <c r="C10" s="21">
        <v>216.3732360041735</v>
      </c>
      <c r="D10" s="23">
        <f>SUM(B10:C10)</f>
        <v>5128.084477498094</v>
      </c>
      <c r="E10" s="21">
        <v>4672.402558553495</v>
      </c>
      <c r="F10" s="21">
        <v>179.94525876938917</v>
      </c>
      <c r="G10" s="23">
        <f>SUM(E10:F10)</f>
        <v>4852.347817322884</v>
      </c>
      <c r="H10" s="28">
        <f t="shared" si="1"/>
        <v>-4.872205860123804</v>
      </c>
      <c r="I10" s="29">
        <f aca="true" t="shared" si="2" ref="I10:I37">(F10-C10)/C10*100</f>
        <v>-16.83571309812166</v>
      </c>
      <c r="J10" s="30">
        <f t="shared" si="0"/>
        <v>-5.3769913772898175</v>
      </c>
      <c r="K10" s="26" t="s">
        <v>109</v>
      </c>
      <c r="L10" s="11"/>
    </row>
    <row r="11" spans="1:12" ht="21" customHeight="1" thickBot="1">
      <c r="A11" s="31" t="s">
        <v>102</v>
      </c>
      <c r="B11" s="32">
        <f aca="true" t="shared" si="3" ref="B11:G11">SUM(B6:B10)</f>
        <v>22326.0286866347</v>
      </c>
      <c r="C11" s="32">
        <f t="shared" si="3"/>
        <v>959.8975035209993</v>
      </c>
      <c r="D11" s="32">
        <f t="shared" si="3"/>
        <v>23285.926190155697</v>
      </c>
      <c r="E11" s="32">
        <f t="shared" si="3"/>
        <v>19623.62762387878</v>
      </c>
      <c r="F11" s="32">
        <f t="shared" si="3"/>
        <v>1048.2333513388403</v>
      </c>
      <c r="G11" s="32">
        <f t="shared" si="3"/>
        <v>20671.86097521762</v>
      </c>
      <c r="H11" s="33">
        <f t="shared" si="1"/>
        <v>-12.104262252308637</v>
      </c>
      <c r="I11" s="34">
        <f t="shared" si="2"/>
        <v>9.202633353437877</v>
      </c>
      <c r="J11" s="33">
        <f t="shared" si="0"/>
        <v>-11.225944777078237</v>
      </c>
      <c r="K11" s="35" t="s">
        <v>110</v>
      </c>
      <c r="L11" s="11"/>
    </row>
    <row r="12" spans="1:12" ht="15.75">
      <c r="A12" s="20" t="s">
        <v>86</v>
      </c>
      <c r="B12" s="21">
        <v>142709.7750365253</v>
      </c>
      <c r="C12" s="22">
        <v>18055.74542817421</v>
      </c>
      <c r="D12" s="36">
        <f>SUM(B12:C12)</f>
        <v>160765.5204646995</v>
      </c>
      <c r="E12" s="3">
        <v>144467.03033949394</v>
      </c>
      <c r="F12" s="4">
        <v>16546.21845120568</v>
      </c>
      <c r="G12" s="23">
        <f>SUM(E12:F12)</f>
        <v>161013.2487906996</v>
      </c>
      <c r="H12" s="27">
        <f t="shared" si="1"/>
        <v>1.2313489405465636</v>
      </c>
      <c r="I12" s="24">
        <f t="shared" si="2"/>
        <v>-8.3603691853844</v>
      </c>
      <c r="J12" s="25">
        <f t="shared" si="0"/>
        <v>0.15409294560427475</v>
      </c>
      <c r="K12" s="26" t="s">
        <v>111</v>
      </c>
      <c r="L12" s="11"/>
    </row>
    <row r="13" spans="1:12" ht="15.75">
      <c r="A13" s="20" t="s">
        <v>87</v>
      </c>
      <c r="B13" s="21">
        <v>26725.837831251978</v>
      </c>
      <c r="C13" s="22">
        <v>2858.761659809202</v>
      </c>
      <c r="D13" s="36">
        <f aca="true" t="shared" si="4" ref="D13:D21">SUM(B13:C13)</f>
        <v>29584.59949106118</v>
      </c>
      <c r="E13" s="5">
        <v>25070.445669443798</v>
      </c>
      <c r="F13" s="4">
        <v>2538.768186942623</v>
      </c>
      <c r="G13" s="23">
        <f aca="true" t="shared" si="5" ref="G13:G21">SUM(E13:F13)</f>
        <v>27609.21385638642</v>
      </c>
      <c r="H13" s="27">
        <f t="shared" si="1"/>
        <v>-6.1939766762800605</v>
      </c>
      <c r="I13" s="24">
        <f t="shared" si="2"/>
        <v>-11.193429566560502</v>
      </c>
      <c r="J13" s="25">
        <f t="shared" si="0"/>
        <v>-6.677074115103743</v>
      </c>
      <c r="K13" s="26" t="s">
        <v>112</v>
      </c>
      <c r="L13" s="11"/>
    </row>
    <row r="14" spans="1:12" ht="15.75">
      <c r="A14" s="20" t="s">
        <v>90</v>
      </c>
      <c r="B14" s="21">
        <v>2544.4926777196447</v>
      </c>
      <c r="C14" s="22">
        <v>1237.3660179325298</v>
      </c>
      <c r="D14" s="36">
        <f t="shared" si="4"/>
        <v>3781.8586956521744</v>
      </c>
      <c r="E14" s="5">
        <v>2693.654565245706</v>
      </c>
      <c r="F14" s="4">
        <v>1297.2910869282066</v>
      </c>
      <c r="G14" s="23">
        <f>SUM(E14:F14)</f>
        <v>3990.945652173913</v>
      </c>
      <c r="H14" s="27">
        <f t="shared" si="1"/>
        <v>5.862146463700546</v>
      </c>
      <c r="I14" s="24">
        <f t="shared" si="2"/>
        <v>4.842954156426849</v>
      </c>
      <c r="J14" s="25">
        <f t="shared" si="0"/>
        <v>5.528682411167716</v>
      </c>
      <c r="K14" s="26" t="s">
        <v>113</v>
      </c>
      <c r="L14" s="11"/>
    </row>
    <row r="15" spans="1:12" ht="15.75">
      <c r="A15" s="20" t="s">
        <v>91</v>
      </c>
      <c r="B15" s="21">
        <v>10510.862917458671</v>
      </c>
      <c r="C15" s="22">
        <v>1712.2995374149764</v>
      </c>
      <c r="D15" s="36">
        <f t="shared" si="4"/>
        <v>12223.162454873647</v>
      </c>
      <c r="E15" s="5">
        <v>6993.915380060217</v>
      </c>
      <c r="F15" s="4">
        <v>1165.0954502646937</v>
      </c>
      <c r="G15" s="23">
        <f t="shared" si="5"/>
        <v>8159.010830324911</v>
      </c>
      <c r="H15" s="27">
        <f t="shared" si="1"/>
        <v>-33.46012182840632</v>
      </c>
      <c r="I15" s="24">
        <f t="shared" si="2"/>
        <v>-31.957264204859015</v>
      </c>
      <c r="J15" s="25">
        <f t="shared" si="0"/>
        <v>-33.249591826608416</v>
      </c>
      <c r="K15" s="26" t="s">
        <v>114</v>
      </c>
      <c r="L15" s="11"/>
    </row>
    <row r="16" spans="1:12" ht="15.75">
      <c r="A16" s="20" t="s">
        <v>92</v>
      </c>
      <c r="B16" s="21">
        <v>1566.4863838701228</v>
      </c>
      <c r="C16" s="22">
        <v>287.513616129877</v>
      </c>
      <c r="D16" s="36">
        <f t="shared" si="4"/>
        <v>1853.9999999999998</v>
      </c>
      <c r="E16" s="5">
        <v>1400.2919088418491</v>
      </c>
      <c r="F16" s="4">
        <v>217.6708571155978</v>
      </c>
      <c r="G16" s="23">
        <f t="shared" si="5"/>
        <v>1617.962765957447</v>
      </c>
      <c r="H16" s="27">
        <f t="shared" si="1"/>
        <v>-10.609378845520363</v>
      </c>
      <c r="I16" s="24">
        <f t="shared" si="2"/>
        <v>-24.29198309089107</v>
      </c>
      <c r="J16" s="25">
        <f t="shared" si="0"/>
        <v>-12.731242397117201</v>
      </c>
      <c r="K16" s="26" t="s">
        <v>115</v>
      </c>
      <c r="L16" s="11"/>
    </row>
    <row r="17" spans="1:12" ht="15.75">
      <c r="A17" s="20" t="s">
        <v>93</v>
      </c>
      <c r="B17" s="21">
        <v>829.0734936065738</v>
      </c>
      <c r="C17" s="22">
        <v>95.68734574360657</v>
      </c>
      <c r="D17" s="36">
        <f t="shared" si="4"/>
        <v>924.7608393501804</v>
      </c>
      <c r="E17" s="5">
        <v>614.4106581252682</v>
      </c>
      <c r="F17" s="4">
        <v>44.452121658125265</v>
      </c>
      <c r="G17" s="23">
        <f t="shared" si="5"/>
        <v>658.8627797833935</v>
      </c>
      <c r="H17" s="27">
        <f t="shared" si="1"/>
        <v>-25.891894643440512</v>
      </c>
      <c r="I17" s="24">
        <f t="shared" si="2"/>
        <v>-53.54440933367057</v>
      </c>
      <c r="J17" s="25">
        <f t="shared" si="0"/>
        <v>-28.753170360634062</v>
      </c>
      <c r="K17" s="26" t="s">
        <v>116</v>
      </c>
      <c r="L17" s="11"/>
    </row>
    <row r="18" spans="1:12" ht="15.75">
      <c r="A18" s="20" t="s">
        <v>94</v>
      </c>
      <c r="B18" s="21">
        <v>1789.9469777306467</v>
      </c>
      <c r="C18" s="22">
        <v>220.05302226935314</v>
      </c>
      <c r="D18" s="36">
        <f t="shared" si="4"/>
        <v>2009.9999999999998</v>
      </c>
      <c r="E18" s="5">
        <v>1548.7153996718423</v>
      </c>
      <c r="F18" s="4">
        <v>214.28460032815772</v>
      </c>
      <c r="G18" s="23">
        <f t="shared" si="5"/>
        <v>1763</v>
      </c>
      <c r="H18" s="27">
        <f t="shared" si="1"/>
        <v>-13.477023680592243</v>
      </c>
      <c r="I18" s="24">
        <f t="shared" si="2"/>
        <v>-2.6213781940857186</v>
      </c>
      <c r="J18" s="25">
        <f t="shared" si="0"/>
        <v>-12.28855721393034</v>
      </c>
      <c r="K18" s="26" t="s">
        <v>117</v>
      </c>
      <c r="L18" s="11"/>
    </row>
    <row r="19" spans="1:12" ht="15.75">
      <c r="A19" s="20" t="s">
        <v>88</v>
      </c>
      <c r="B19" s="21">
        <v>4249.471626539753</v>
      </c>
      <c r="C19" s="22">
        <v>1082.2198628219483</v>
      </c>
      <c r="D19" s="36">
        <f t="shared" si="4"/>
        <v>5331.691489361701</v>
      </c>
      <c r="E19" s="5">
        <v>4218.611518157095</v>
      </c>
      <c r="F19" s="4">
        <v>1099.9842265237562</v>
      </c>
      <c r="G19" s="23">
        <f t="shared" si="5"/>
        <v>5318.595744680852</v>
      </c>
      <c r="H19" s="27">
        <f t="shared" si="1"/>
        <v>-0.726210482026129</v>
      </c>
      <c r="I19" s="24">
        <f t="shared" si="2"/>
        <v>1.6414745572573755</v>
      </c>
      <c r="J19" s="25">
        <f t="shared" si="0"/>
        <v>-0.24562082609205024</v>
      </c>
      <c r="K19" s="26" t="s">
        <v>118</v>
      </c>
      <c r="L19" s="11"/>
    </row>
    <row r="20" spans="1:12" ht="15.75">
      <c r="A20" s="20" t="s">
        <v>89</v>
      </c>
      <c r="B20" s="21">
        <v>377.16206373646884</v>
      </c>
      <c r="C20" s="22">
        <v>283.83261711459505</v>
      </c>
      <c r="D20" s="36">
        <f t="shared" si="4"/>
        <v>660.9946808510639</v>
      </c>
      <c r="E20" s="5">
        <v>357.6666666666667</v>
      </c>
      <c r="F20" s="4">
        <v>316.3333333333333</v>
      </c>
      <c r="G20" s="23">
        <f t="shared" si="5"/>
        <v>674</v>
      </c>
      <c r="H20" s="27">
        <f t="shared" si="1"/>
        <v>-5.168970833562943</v>
      </c>
      <c r="I20" s="24">
        <f t="shared" si="2"/>
        <v>11.450662911520267</v>
      </c>
      <c r="J20" s="25">
        <f t="shared" si="0"/>
        <v>1.9675376407252032</v>
      </c>
      <c r="K20" s="26" t="s">
        <v>121</v>
      </c>
      <c r="L20" s="11"/>
    </row>
    <row r="21" spans="1:12" ht="16.5" thickBot="1">
      <c r="A21" s="20" t="s">
        <v>95</v>
      </c>
      <c r="B21" s="21">
        <v>4213.558370920138</v>
      </c>
      <c r="C21" s="21">
        <v>548.5254708745293</v>
      </c>
      <c r="D21" s="36">
        <f t="shared" si="4"/>
        <v>4762.083841794668</v>
      </c>
      <c r="E21" s="1">
        <v>4752.814279770351</v>
      </c>
      <c r="F21" s="2">
        <v>486.0907684047536</v>
      </c>
      <c r="G21" s="23">
        <f t="shared" si="5"/>
        <v>5238.905048175105</v>
      </c>
      <c r="H21" s="27">
        <f t="shared" si="1"/>
        <v>12.798111747350797</v>
      </c>
      <c r="I21" s="24">
        <f t="shared" si="2"/>
        <v>-11.382279544874073</v>
      </c>
      <c r="J21" s="25">
        <f t="shared" si="0"/>
        <v>10.012868782266944</v>
      </c>
      <c r="K21" s="26" t="s">
        <v>119</v>
      </c>
      <c r="L21" s="11"/>
    </row>
    <row r="22" spans="1:12" ht="21" customHeight="1" thickBot="1">
      <c r="A22" s="31" t="s">
        <v>212</v>
      </c>
      <c r="B22" s="32">
        <f aca="true" t="shared" si="6" ref="B22:G22">SUM(B12:B21)</f>
        <v>195516.6673793593</v>
      </c>
      <c r="C22" s="32">
        <f t="shared" si="6"/>
        <v>26382.00457828483</v>
      </c>
      <c r="D22" s="32">
        <f t="shared" si="6"/>
        <v>221898.67195764408</v>
      </c>
      <c r="E22" s="32">
        <f t="shared" si="6"/>
        <v>192117.55638547672</v>
      </c>
      <c r="F22" s="32">
        <f t="shared" si="6"/>
        <v>23926.18908270493</v>
      </c>
      <c r="G22" s="32">
        <f t="shared" si="6"/>
        <v>216043.74546818165</v>
      </c>
      <c r="H22" s="33">
        <f t="shared" si="1"/>
        <v>-1.7385274817963818</v>
      </c>
      <c r="I22" s="34">
        <f t="shared" si="2"/>
        <v>-9.308676633318816</v>
      </c>
      <c r="J22" s="33">
        <f t="shared" si="0"/>
        <v>-2.638558598755391</v>
      </c>
      <c r="K22" s="35" t="s">
        <v>120</v>
      </c>
      <c r="L22" s="11"/>
    </row>
    <row r="23" spans="1:12" ht="15.75">
      <c r="A23" s="20" t="s">
        <v>24</v>
      </c>
      <c r="B23" s="21">
        <v>33670.59270897612</v>
      </c>
      <c r="C23" s="22">
        <v>1522.9553935305228</v>
      </c>
      <c r="D23" s="23">
        <f>SUM(B23:C23)</f>
        <v>35193.54810250664</v>
      </c>
      <c r="E23" s="22">
        <v>24150.322128539738</v>
      </c>
      <c r="F23" s="22">
        <v>1447.1934855199102</v>
      </c>
      <c r="G23" s="23">
        <f>SUM(E23:F23)</f>
        <v>25597.51561405965</v>
      </c>
      <c r="H23" s="27">
        <f t="shared" si="1"/>
        <v>-28.274734165574717</v>
      </c>
      <c r="I23" s="24">
        <f t="shared" si="2"/>
        <v>-4.974663626554484</v>
      </c>
      <c r="J23" s="25">
        <f t="shared" si="0"/>
        <v>-27.26645367070426</v>
      </c>
      <c r="K23" s="26" t="s">
        <v>123</v>
      </c>
      <c r="L23" s="11"/>
    </row>
    <row r="24" spans="1:12" ht="15.75">
      <c r="A24" s="20" t="s">
        <v>34</v>
      </c>
      <c r="B24" s="21">
        <v>19656.964184033364</v>
      </c>
      <c r="C24" s="22">
        <v>310.6321275291232</v>
      </c>
      <c r="D24" s="23">
        <f aca="true" t="shared" si="7" ref="D24:D43">SUM(B24:C24)</f>
        <v>19967.596311562487</v>
      </c>
      <c r="E24" s="21">
        <v>22838.26594265803</v>
      </c>
      <c r="F24" s="22">
        <v>347.5959534028204</v>
      </c>
      <c r="G24" s="23">
        <f aca="true" t="shared" si="8" ref="G24:G43">SUM(E24:F24)</f>
        <v>23185.861896060847</v>
      </c>
      <c r="H24" s="27">
        <f t="shared" si="1"/>
        <v>16.184095004907824</v>
      </c>
      <c r="I24" s="24">
        <f t="shared" si="2"/>
        <v>11.899550174581242</v>
      </c>
      <c r="J24" s="25">
        <f t="shared" si="0"/>
        <v>16.11744114956282</v>
      </c>
      <c r="K24" s="26" t="s">
        <v>125</v>
      </c>
      <c r="L24" s="11"/>
    </row>
    <row r="25" spans="1:12" ht="15.75">
      <c r="A25" s="20" t="s">
        <v>35</v>
      </c>
      <c r="B25" s="21">
        <v>14881.257082191776</v>
      </c>
      <c r="C25" s="22">
        <v>4688.764726027398</v>
      </c>
      <c r="D25" s="23">
        <f t="shared" si="7"/>
        <v>19570.021808219175</v>
      </c>
      <c r="E25" s="21">
        <v>15014.26098630136</v>
      </c>
      <c r="F25" s="22">
        <v>4967.376712328767</v>
      </c>
      <c r="G25" s="23">
        <f t="shared" si="8"/>
        <v>19981.637698630126</v>
      </c>
      <c r="H25" s="27">
        <f t="shared" si="1"/>
        <v>0.8937679348927345</v>
      </c>
      <c r="I25" s="24">
        <f t="shared" si="2"/>
        <v>5.942119141845402</v>
      </c>
      <c r="J25" s="25">
        <f t="shared" si="0"/>
        <v>2.1032980670367825</v>
      </c>
      <c r="K25" s="26" t="s">
        <v>126</v>
      </c>
      <c r="L25" s="11"/>
    </row>
    <row r="26" spans="1:12" ht="15.75">
      <c r="A26" s="20" t="s">
        <v>29</v>
      </c>
      <c r="B26" s="21">
        <v>4144.836363636364</v>
      </c>
      <c r="C26" s="22">
        <v>339.16363636363644</v>
      </c>
      <c r="D26" s="23">
        <f t="shared" si="7"/>
        <v>4484</v>
      </c>
      <c r="E26" s="21">
        <v>2838.3090909090906</v>
      </c>
      <c r="F26" s="22">
        <v>246.69090909090912</v>
      </c>
      <c r="G26" s="23">
        <f t="shared" si="8"/>
        <v>3084.9999999999995</v>
      </c>
      <c r="H26" s="27">
        <f t="shared" si="1"/>
        <v>-31.521805883333485</v>
      </c>
      <c r="I26" s="24">
        <f t="shared" si="2"/>
        <v>-27.26492977377507</v>
      </c>
      <c r="J26" s="25">
        <f t="shared" si="0"/>
        <v>-31.199821587867987</v>
      </c>
      <c r="K26" s="26" t="s">
        <v>127</v>
      </c>
      <c r="L26" s="11"/>
    </row>
    <row r="27" spans="1:12" ht="15.75">
      <c r="A27" s="20" t="s">
        <v>32</v>
      </c>
      <c r="B27" s="21">
        <v>8344.107591053862</v>
      </c>
      <c r="C27" s="22">
        <v>124.80524571317437</v>
      </c>
      <c r="D27" s="23">
        <f t="shared" si="7"/>
        <v>8468.912836767036</v>
      </c>
      <c r="E27" s="21">
        <v>6347.351523868846</v>
      </c>
      <c r="F27" s="22">
        <v>65.35212113907858</v>
      </c>
      <c r="G27" s="23">
        <f t="shared" si="8"/>
        <v>6412.703645007925</v>
      </c>
      <c r="H27" s="27">
        <f t="shared" si="1"/>
        <v>-23.930133275436656</v>
      </c>
      <c r="I27" s="24">
        <f t="shared" si="2"/>
        <v>-47.636719301631054</v>
      </c>
      <c r="J27" s="25">
        <f t="shared" si="0"/>
        <v>-24.279494090814833</v>
      </c>
      <c r="K27" s="26" t="s">
        <v>128</v>
      </c>
      <c r="L27" s="11"/>
    </row>
    <row r="28" spans="1:12" ht="15.75">
      <c r="A28" s="20" t="s">
        <v>38</v>
      </c>
      <c r="B28" s="21">
        <v>15291.16971625803</v>
      </c>
      <c r="C28" s="22">
        <v>75.17224051736376</v>
      </c>
      <c r="D28" s="23">
        <f t="shared" si="7"/>
        <v>15366.341956775394</v>
      </c>
      <c r="E28" s="21">
        <v>11437.410698919082</v>
      </c>
      <c r="F28" s="22">
        <v>83.87576422158108</v>
      </c>
      <c r="G28" s="23">
        <f t="shared" si="8"/>
        <v>11521.286463140663</v>
      </c>
      <c r="H28" s="27">
        <f t="shared" si="1"/>
        <v>-25.202512880630152</v>
      </c>
      <c r="I28" s="24">
        <f t="shared" si="2"/>
        <v>11.578108679901488</v>
      </c>
      <c r="J28" s="25">
        <f t="shared" si="0"/>
        <v>-25.022581850974312</v>
      </c>
      <c r="K28" s="26" t="s">
        <v>129</v>
      </c>
      <c r="L28" s="11"/>
    </row>
    <row r="29" spans="1:12" ht="15.75">
      <c r="A29" s="20" t="s">
        <v>39</v>
      </c>
      <c r="B29" s="21">
        <v>24041.81702826149</v>
      </c>
      <c r="C29" s="22">
        <v>196.87168141592923</v>
      </c>
      <c r="D29" s="23">
        <f t="shared" si="7"/>
        <v>24238.68870967742</v>
      </c>
      <c r="E29" s="21">
        <v>17561.70203159197</v>
      </c>
      <c r="F29" s="22">
        <v>298.89528023598825</v>
      </c>
      <c r="G29" s="23">
        <f t="shared" si="8"/>
        <v>17860.597311827958</v>
      </c>
      <c r="H29" s="27">
        <f t="shared" si="1"/>
        <v>-26.95351598862954</v>
      </c>
      <c r="I29" s="24">
        <f t="shared" si="2"/>
        <v>51.82238404543037</v>
      </c>
      <c r="J29" s="25">
        <f t="shared" si="0"/>
        <v>-26.313681710442427</v>
      </c>
      <c r="K29" s="26" t="s">
        <v>130</v>
      </c>
      <c r="L29" s="11"/>
    </row>
    <row r="30" spans="1:12" ht="15" customHeight="1">
      <c r="A30" s="20" t="s">
        <v>36</v>
      </c>
      <c r="B30" s="21">
        <v>105</v>
      </c>
      <c r="C30" s="22">
        <v>645</v>
      </c>
      <c r="D30" s="23">
        <f t="shared" si="7"/>
        <v>750</v>
      </c>
      <c r="E30" s="21">
        <v>20.785893564401974</v>
      </c>
      <c r="F30" s="22">
        <v>218.1792411424126</v>
      </c>
      <c r="G30" s="23">
        <f>SUM(E30:F30)</f>
        <v>238.96513470681458</v>
      </c>
      <c r="H30" s="27">
        <f t="shared" si="1"/>
        <v>-80.20391089104574</v>
      </c>
      <c r="I30" s="24">
        <f t="shared" si="2"/>
        <v>-66.17376106319185</v>
      </c>
      <c r="J30" s="25">
        <f t="shared" si="0"/>
        <v>-68.1379820390914</v>
      </c>
      <c r="K30" s="26" t="s">
        <v>131</v>
      </c>
      <c r="L30" s="11"/>
    </row>
    <row r="31" spans="1:12" ht="15.75">
      <c r="A31" s="20" t="s">
        <v>40</v>
      </c>
      <c r="B31" s="21">
        <v>453.13095238095235</v>
      </c>
      <c r="C31" s="22">
        <v>1464.8690476190475</v>
      </c>
      <c r="D31" s="23">
        <f t="shared" si="7"/>
        <v>1917.9999999999998</v>
      </c>
      <c r="E31" s="21">
        <v>522.9047619047619</v>
      </c>
      <c r="F31" s="22">
        <v>1576.7619047619048</v>
      </c>
      <c r="G31" s="23">
        <f t="shared" si="8"/>
        <v>2099.666666666667</v>
      </c>
      <c r="H31" s="27">
        <f t="shared" si="1"/>
        <v>15.398155689252041</v>
      </c>
      <c r="I31" s="24">
        <f t="shared" si="2"/>
        <v>7.6384204666433835</v>
      </c>
      <c r="J31" s="25">
        <f t="shared" si="0"/>
        <v>9.471671880431034</v>
      </c>
      <c r="K31" s="26" t="s">
        <v>132</v>
      </c>
      <c r="L31" s="11"/>
    </row>
    <row r="32" spans="1:12" ht="15.75">
      <c r="A32" s="20" t="s">
        <v>41</v>
      </c>
      <c r="B32" s="21">
        <v>47506.80229006079</v>
      </c>
      <c r="C32" s="22">
        <v>6622.196095473593</v>
      </c>
      <c r="D32" s="23">
        <f t="shared" si="7"/>
        <v>54128.99838553438</v>
      </c>
      <c r="E32" s="21">
        <v>44584.75972211149</v>
      </c>
      <c r="F32" s="22">
        <v>5170.6821541910695</v>
      </c>
      <c r="G32" s="23">
        <f t="shared" si="8"/>
        <v>49755.44187630256</v>
      </c>
      <c r="H32" s="27">
        <f t="shared" si="1"/>
        <v>-6.150787733740265</v>
      </c>
      <c r="I32" s="24">
        <f t="shared" si="2"/>
        <v>-21.918921160831577</v>
      </c>
      <c r="J32" s="25">
        <f t="shared" si="0"/>
        <v>-8.079877033898017</v>
      </c>
      <c r="K32" s="26" t="s">
        <v>133</v>
      </c>
      <c r="L32" s="11"/>
    </row>
    <row r="33" spans="1:12" ht="15.75">
      <c r="A33" s="20" t="s">
        <v>42</v>
      </c>
      <c r="B33" s="21">
        <v>2496.1649925537804</v>
      </c>
      <c r="C33" s="22">
        <v>31.813029424242004</v>
      </c>
      <c r="D33" s="23">
        <f t="shared" si="7"/>
        <v>2527.9780219780223</v>
      </c>
      <c r="E33" s="21">
        <v>1899.0216929460987</v>
      </c>
      <c r="F33" s="22">
        <v>33.95632903192319</v>
      </c>
      <c r="G33" s="23">
        <f t="shared" si="8"/>
        <v>1932.9780219780218</v>
      </c>
      <c r="H33" s="27">
        <f t="shared" si="1"/>
        <v>-23.92242906174064</v>
      </c>
      <c r="I33" s="24">
        <f t="shared" si="2"/>
        <v>6.737175448145029</v>
      </c>
      <c r="J33" s="25">
        <f t="shared" si="0"/>
        <v>-23.536597028420417</v>
      </c>
      <c r="K33" s="26" t="s">
        <v>134</v>
      </c>
      <c r="L33" s="11"/>
    </row>
    <row r="34" spans="1:12" ht="15.75">
      <c r="A34" s="20" t="s">
        <v>43</v>
      </c>
      <c r="B34" s="21">
        <v>16750.31447644546</v>
      </c>
      <c r="C34" s="22">
        <v>288.81763013678744</v>
      </c>
      <c r="D34" s="23">
        <f t="shared" si="7"/>
        <v>17039.132106582245</v>
      </c>
      <c r="E34" s="21">
        <v>7467.886950335633</v>
      </c>
      <c r="F34" s="22">
        <v>152.06463916443505</v>
      </c>
      <c r="G34" s="23">
        <f t="shared" si="8"/>
        <v>7619.951589500068</v>
      </c>
      <c r="H34" s="27">
        <f t="shared" si="1"/>
        <v>-55.41643734010435</v>
      </c>
      <c r="I34" s="24">
        <f t="shared" si="2"/>
        <v>-47.34925319745355</v>
      </c>
      <c r="J34" s="25">
        <f t="shared" si="0"/>
        <v>-55.279696513671205</v>
      </c>
      <c r="K34" s="26" t="s">
        <v>135</v>
      </c>
      <c r="L34" s="11"/>
    </row>
    <row r="35" spans="1:12" ht="15.75">
      <c r="A35" s="20" t="s">
        <v>44</v>
      </c>
      <c r="B35" s="21">
        <v>20699.778596817763</v>
      </c>
      <c r="C35" s="22">
        <v>2046.9997048101113</v>
      </c>
      <c r="D35" s="23">
        <f t="shared" si="7"/>
        <v>22746.778301627874</v>
      </c>
      <c r="E35" s="21">
        <v>18443.260576207616</v>
      </c>
      <c r="F35" s="22">
        <v>2017.9056686669305</v>
      </c>
      <c r="G35" s="23">
        <f t="shared" si="8"/>
        <v>20461.16624487455</v>
      </c>
      <c r="H35" s="27">
        <f t="shared" si="1"/>
        <v>-10.901169836459255</v>
      </c>
      <c r="I35" s="24">
        <f t="shared" si="2"/>
        <v>-1.421301433254466</v>
      </c>
      <c r="J35" s="25">
        <f t="shared" si="0"/>
        <v>-10.04806934171313</v>
      </c>
      <c r="K35" s="26" t="s">
        <v>136</v>
      </c>
      <c r="L35" s="11"/>
    </row>
    <row r="36" spans="1:12" ht="15.75">
      <c r="A36" s="20" t="s">
        <v>45</v>
      </c>
      <c r="B36" s="21">
        <v>3284.2938992557793</v>
      </c>
      <c r="C36" s="22">
        <v>612.7961451467845</v>
      </c>
      <c r="D36" s="23">
        <f t="shared" si="7"/>
        <v>3897.0900444025638</v>
      </c>
      <c r="E36" s="21">
        <v>3124.745674209591</v>
      </c>
      <c r="F36" s="22">
        <v>553.558153548435</v>
      </c>
      <c r="G36" s="23">
        <f t="shared" si="8"/>
        <v>3678.3038277580263</v>
      </c>
      <c r="H36" s="27">
        <f t="shared" si="1"/>
        <v>-4.857915580647087</v>
      </c>
      <c r="I36" s="24">
        <f t="shared" si="2"/>
        <v>-9.666834895666659</v>
      </c>
      <c r="J36" s="25">
        <f t="shared" si="0"/>
        <v>-5.614091903233868</v>
      </c>
      <c r="K36" s="26" t="s">
        <v>137</v>
      </c>
      <c r="L36" s="11"/>
    </row>
    <row r="37" spans="1:12" ht="15.75">
      <c r="A37" s="20" t="s">
        <v>28</v>
      </c>
      <c r="B37" s="21">
        <v>4919.832967032966</v>
      </c>
      <c r="C37" s="22">
        <v>0</v>
      </c>
      <c r="D37" s="23">
        <f t="shared" si="7"/>
        <v>4919.832967032966</v>
      </c>
      <c r="E37" s="21">
        <v>2997.1626373626364</v>
      </c>
      <c r="F37" s="22">
        <v>0</v>
      </c>
      <c r="G37" s="23">
        <f t="shared" si="8"/>
        <v>2997.1626373626364</v>
      </c>
      <c r="H37" s="27">
        <f t="shared" si="1"/>
        <v>-39.0799919947251</v>
      </c>
      <c r="I37" s="24" t="e">
        <f t="shared" si="2"/>
        <v>#DIV/0!</v>
      </c>
      <c r="J37" s="25">
        <f t="shared" si="0"/>
        <v>-39.0799919947251</v>
      </c>
      <c r="K37" s="26" t="s">
        <v>138</v>
      </c>
      <c r="L37" s="11"/>
    </row>
    <row r="38" spans="1:12" ht="15.75">
      <c r="A38" s="20" t="s">
        <v>20</v>
      </c>
      <c r="B38" s="21">
        <v>584.5809523809525</v>
      </c>
      <c r="C38" s="22">
        <v>697.0857142857142</v>
      </c>
      <c r="D38" s="23">
        <f t="shared" si="7"/>
        <v>1281.6666666666665</v>
      </c>
      <c r="E38" s="21">
        <v>503.2873015873016</v>
      </c>
      <c r="F38" s="22">
        <v>244.9904761904762</v>
      </c>
      <c r="G38" s="23">
        <f t="shared" si="8"/>
        <v>748.2777777777778</v>
      </c>
      <c r="H38" s="27">
        <f aca="true" t="shared" si="9" ref="H38:H70">(E38-B38)/B38*100</f>
        <v>-13.90631194234916</v>
      </c>
      <c r="I38" s="24">
        <f aca="true" t="shared" si="10" ref="I38:I70">(F38-C38)/C38*100</f>
        <v>-64.855042763068</v>
      </c>
      <c r="J38" s="25">
        <f aca="true" t="shared" si="11" ref="J38:J70">(G38-D38)/D38*100</f>
        <v>-41.61681837884698</v>
      </c>
      <c r="K38" s="26" t="s">
        <v>122</v>
      </c>
      <c r="L38" s="11"/>
    </row>
    <row r="39" spans="1:12" ht="15.75">
      <c r="A39" s="20" t="s">
        <v>25</v>
      </c>
      <c r="B39" s="21">
        <v>785.396112953039</v>
      </c>
      <c r="C39" s="22">
        <v>4.032925328940509</v>
      </c>
      <c r="D39" s="23">
        <f t="shared" si="7"/>
        <v>789.4290382819796</v>
      </c>
      <c r="E39" s="21">
        <v>610.1328273244782</v>
      </c>
      <c r="F39" s="22">
        <v>1.6907020872865277</v>
      </c>
      <c r="G39" s="23">
        <f t="shared" si="8"/>
        <v>611.8235294117648</v>
      </c>
      <c r="H39" s="27">
        <f t="shared" si="9"/>
        <v>-22.31527285888673</v>
      </c>
      <c r="I39" s="24">
        <f t="shared" si="10"/>
        <v>-58.07752563247451</v>
      </c>
      <c r="J39" s="25">
        <f t="shared" si="11"/>
        <v>-22.497970084396005</v>
      </c>
      <c r="K39" s="26" t="s">
        <v>124</v>
      </c>
      <c r="L39" s="11"/>
    </row>
    <row r="40" spans="1:12" ht="15.75">
      <c r="A40" s="20" t="s">
        <v>26</v>
      </c>
      <c r="B40" s="21">
        <v>8110.866666666666</v>
      </c>
      <c r="C40" s="22">
        <v>11612.333333333334</v>
      </c>
      <c r="D40" s="23">
        <f t="shared" si="7"/>
        <v>19723.2</v>
      </c>
      <c r="E40" s="21">
        <v>5304.2666666666655</v>
      </c>
      <c r="F40" s="22">
        <v>7303</v>
      </c>
      <c r="G40" s="23">
        <f t="shared" si="8"/>
        <v>12607.266666666666</v>
      </c>
      <c r="H40" s="27">
        <f t="shared" si="9"/>
        <v>-34.60296063716989</v>
      </c>
      <c r="I40" s="24">
        <f t="shared" si="10"/>
        <v>-37.10996928552975</v>
      </c>
      <c r="J40" s="25">
        <f t="shared" si="11"/>
        <v>-36.07900002704091</v>
      </c>
      <c r="K40" s="26" t="s">
        <v>139</v>
      </c>
      <c r="L40" s="11"/>
    </row>
    <row r="41" spans="1:12" ht="15.75">
      <c r="A41" s="20" t="s">
        <v>27</v>
      </c>
      <c r="B41" s="21">
        <v>7243.788359788358</v>
      </c>
      <c r="C41" s="22">
        <v>829.8148148148148</v>
      </c>
      <c r="D41" s="23">
        <f t="shared" si="7"/>
        <v>8073.603174603173</v>
      </c>
      <c r="E41" s="21">
        <v>10272.421164021162</v>
      </c>
      <c r="F41" s="22">
        <v>761.9185185185186</v>
      </c>
      <c r="G41" s="23">
        <f t="shared" si="8"/>
        <v>11034.33968253968</v>
      </c>
      <c r="H41" s="27">
        <f t="shared" si="9"/>
        <v>41.81006751999158</v>
      </c>
      <c r="I41" s="24">
        <f t="shared" si="10"/>
        <v>-8.182102209328265</v>
      </c>
      <c r="J41" s="25">
        <f t="shared" si="11"/>
        <v>36.67181113446327</v>
      </c>
      <c r="K41" s="26" t="s">
        <v>140</v>
      </c>
      <c r="L41" s="11"/>
    </row>
    <row r="42" spans="1:12" ht="15.75">
      <c r="A42" s="20" t="s">
        <v>33</v>
      </c>
      <c r="B42" s="21">
        <v>10675.891928965024</v>
      </c>
      <c r="C42" s="37">
        <v>1714.4911668898985</v>
      </c>
      <c r="D42" s="23">
        <f t="shared" si="7"/>
        <v>12390.383095854922</v>
      </c>
      <c r="E42" s="21">
        <v>9128.420003407236</v>
      </c>
      <c r="F42" s="22">
        <v>1569.9345950383604</v>
      </c>
      <c r="G42" s="23">
        <f t="shared" si="8"/>
        <v>10698.354598445596</v>
      </c>
      <c r="H42" s="27">
        <f t="shared" si="9"/>
        <v>-14.495013024244873</v>
      </c>
      <c r="I42" s="24">
        <f t="shared" si="10"/>
        <v>-8.431456203636497</v>
      </c>
      <c r="J42" s="25">
        <f t="shared" si="11"/>
        <v>-13.655982097723657</v>
      </c>
      <c r="K42" s="26" t="s">
        <v>141</v>
      </c>
      <c r="L42" s="11"/>
    </row>
    <row r="43" spans="1:12" ht="16.5" thickBot="1">
      <c r="A43" s="20" t="s">
        <v>97</v>
      </c>
      <c r="B43" s="21">
        <v>2126.405212230209</v>
      </c>
      <c r="C43" s="21">
        <v>243.43412524058976</v>
      </c>
      <c r="D43" s="23">
        <f t="shared" si="7"/>
        <v>2369.839337470799</v>
      </c>
      <c r="E43" s="21">
        <v>2405.8018341273305</v>
      </c>
      <c r="F43" s="22">
        <v>280.6700168431616</v>
      </c>
      <c r="G43" s="23">
        <f t="shared" si="8"/>
        <v>2686.471850970492</v>
      </c>
      <c r="H43" s="27">
        <f t="shared" si="9"/>
        <v>13.139387558408282</v>
      </c>
      <c r="I43" s="24">
        <f t="shared" si="10"/>
        <v>15.296085364272988</v>
      </c>
      <c r="J43" s="25">
        <f t="shared" si="11"/>
        <v>13.360927405214648</v>
      </c>
      <c r="K43" s="26" t="s">
        <v>142</v>
      </c>
      <c r="L43" s="11"/>
    </row>
    <row r="44" spans="1:12" ht="21" customHeight="1" thickBot="1">
      <c r="A44" s="31" t="s">
        <v>101</v>
      </c>
      <c r="B44" s="32">
        <f aca="true" t="shared" si="12" ref="B44:G44">SUM(B23:B43)</f>
        <v>245772.9920819428</v>
      </c>
      <c r="C44" s="32">
        <f t="shared" si="12"/>
        <v>34072.048783601</v>
      </c>
      <c r="D44" s="32">
        <f t="shared" si="12"/>
        <v>279845.04086554376</v>
      </c>
      <c r="E44" s="32">
        <f t="shared" si="12"/>
        <v>207472.4801085645</v>
      </c>
      <c r="F44" s="32">
        <f t="shared" si="12"/>
        <v>27342.29262512397</v>
      </c>
      <c r="G44" s="32">
        <f t="shared" si="12"/>
        <v>234814.7727336885</v>
      </c>
      <c r="H44" s="33">
        <f t="shared" si="9"/>
        <v>-15.583694387627666</v>
      </c>
      <c r="I44" s="34">
        <f t="shared" si="10"/>
        <v>-19.751545324495094</v>
      </c>
      <c r="J44" s="33">
        <f t="shared" si="11"/>
        <v>-16.091143867541614</v>
      </c>
      <c r="K44" s="35" t="s">
        <v>187</v>
      </c>
      <c r="L44" s="11"/>
    </row>
    <row r="45" spans="1:12" ht="15.75">
      <c r="A45" s="20" t="s">
        <v>50</v>
      </c>
      <c r="B45" s="38">
        <v>25793.497774180087</v>
      </c>
      <c r="C45" s="38">
        <v>1114.621296806934</v>
      </c>
      <c r="D45" s="23">
        <f>SUM(B45:C45)</f>
        <v>26908.11907098702</v>
      </c>
      <c r="E45" s="22">
        <v>16484.3265857427</v>
      </c>
      <c r="F45" s="22">
        <v>894.8049401999363</v>
      </c>
      <c r="G45" s="23">
        <f>SUM(E45:F45)</f>
        <v>17379.131525942637</v>
      </c>
      <c r="H45" s="27">
        <f t="shared" si="9"/>
        <v>-36.09115471634907</v>
      </c>
      <c r="I45" s="24">
        <f t="shared" si="10"/>
        <v>-19.721169623863073</v>
      </c>
      <c r="J45" s="25">
        <f t="shared" si="11"/>
        <v>-35.413057003002365</v>
      </c>
      <c r="K45" s="26" t="s">
        <v>143</v>
      </c>
      <c r="L45" s="11"/>
    </row>
    <row r="46" spans="1:12" ht="15.75">
      <c r="A46" s="20" t="s">
        <v>51</v>
      </c>
      <c r="B46" s="38">
        <v>46905.02136578284</v>
      </c>
      <c r="C46" s="38">
        <v>9417.528177178086</v>
      </c>
      <c r="D46" s="23">
        <f aca="true" t="shared" si="13" ref="D46:D87">SUM(B46:C46)</f>
        <v>56322.54954296093</v>
      </c>
      <c r="E46" s="21">
        <v>39999.797075718685</v>
      </c>
      <c r="F46" s="22">
        <v>7951.593147747701</v>
      </c>
      <c r="G46" s="23">
        <f aca="true" t="shared" si="14" ref="G46:G86">SUM(E46:F46)</f>
        <v>47951.390223466384</v>
      </c>
      <c r="H46" s="27">
        <f t="shared" si="9"/>
        <v>-14.72171654334116</v>
      </c>
      <c r="I46" s="24">
        <f t="shared" si="10"/>
        <v>-15.566027537701995</v>
      </c>
      <c r="J46" s="25">
        <f t="shared" si="11"/>
        <v>-14.862891306277442</v>
      </c>
      <c r="K46" s="26" t="s">
        <v>144</v>
      </c>
      <c r="L46" s="11"/>
    </row>
    <row r="47" spans="1:12" ht="15.75">
      <c r="A47" s="20" t="s">
        <v>52</v>
      </c>
      <c r="B47" s="21">
        <v>4133.408852781405</v>
      </c>
      <c r="C47" s="22">
        <v>270.39624740074476</v>
      </c>
      <c r="D47" s="23">
        <f t="shared" si="13"/>
        <v>4403.8051001821495</v>
      </c>
      <c r="E47" s="21">
        <v>3237.1599968933488</v>
      </c>
      <c r="F47" s="22">
        <v>223.89448232506408</v>
      </c>
      <c r="G47" s="23">
        <f t="shared" si="14"/>
        <v>3461.054479218413</v>
      </c>
      <c r="H47" s="27">
        <f t="shared" si="9"/>
        <v>-21.683043894507623</v>
      </c>
      <c r="I47" s="24">
        <f t="shared" si="10"/>
        <v>-17.197636994851504</v>
      </c>
      <c r="J47" s="25">
        <f t="shared" si="11"/>
        <v>-21.407637248177554</v>
      </c>
      <c r="K47" s="26" t="s">
        <v>145</v>
      </c>
      <c r="L47" s="11"/>
    </row>
    <row r="48" spans="1:12" ht="15.75">
      <c r="A48" s="20" t="s">
        <v>53</v>
      </c>
      <c r="B48" s="21">
        <v>159.2857142857143</v>
      </c>
      <c r="C48" s="22">
        <v>0</v>
      </c>
      <c r="D48" s="23">
        <f t="shared" si="13"/>
        <v>159.2857142857143</v>
      </c>
      <c r="E48" s="21">
        <v>199.2142857142857</v>
      </c>
      <c r="F48" s="22">
        <v>0</v>
      </c>
      <c r="G48" s="23">
        <f t="shared" si="14"/>
        <v>199.2142857142857</v>
      </c>
      <c r="H48" s="27">
        <f t="shared" si="9"/>
        <v>25.067264573991004</v>
      </c>
      <c r="I48" s="24" t="e">
        <f t="shared" si="10"/>
        <v>#DIV/0!</v>
      </c>
      <c r="J48" s="25">
        <f t="shared" si="11"/>
        <v>25.067264573991004</v>
      </c>
      <c r="K48" s="26" t="s">
        <v>146</v>
      </c>
      <c r="L48" s="11"/>
    </row>
    <row r="49" spans="1:12" ht="15.75">
      <c r="A49" s="20" t="s">
        <v>54</v>
      </c>
      <c r="B49" s="21">
        <v>40624.681875296235</v>
      </c>
      <c r="C49" s="22">
        <v>2783.7926216639025</v>
      </c>
      <c r="D49" s="23">
        <f t="shared" si="13"/>
        <v>43408.47449696014</v>
      </c>
      <c r="E49" s="21">
        <v>18846.16657276564</v>
      </c>
      <c r="F49" s="22">
        <v>1482.7957628401705</v>
      </c>
      <c r="G49" s="23">
        <f t="shared" si="14"/>
        <v>20328.96233560581</v>
      </c>
      <c r="H49" s="27">
        <f t="shared" si="9"/>
        <v>-53.609072852270266</v>
      </c>
      <c r="I49" s="24">
        <f t="shared" si="10"/>
        <v>-46.73469024593191</v>
      </c>
      <c r="J49" s="25">
        <f t="shared" si="11"/>
        <v>-53.16821756307185</v>
      </c>
      <c r="K49" s="26" t="s">
        <v>147</v>
      </c>
      <c r="L49" s="11"/>
    </row>
    <row r="50" spans="1:12" ht="15.75">
      <c r="A50" s="20" t="s">
        <v>55</v>
      </c>
      <c r="B50" s="21">
        <v>3334.677898550724</v>
      </c>
      <c r="C50" s="22">
        <v>130.39710144927534</v>
      </c>
      <c r="D50" s="23">
        <f t="shared" si="13"/>
        <v>3465.0749999999994</v>
      </c>
      <c r="E50" s="21">
        <v>2378.990579710144</v>
      </c>
      <c r="F50" s="22">
        <v>157.45942028985507</v>
      </c>
      <c r="G50" s="23">
        <f t="shared" si="14"/>
        <v>2536.4499999999994</v>
      </c>
      <c r="H50" s="27">
        <f t="shared" si="9"/>
        <v>-28.659059372898614</v>
      </c>
      <c r="I50" s="24">
        <f t="shared" si="10"/>
        <v>20.75377331229024</v>
      </c>
      <c r="J50" s="25">
        <f t="shared" si="11"/>
        <v>-26.79956422299662</v>
      </c>
      <c r="K50" s="26" t="s">
        <v>148</v>
      </c>
      <c r="L50" s="11"/>
    </row>
    <row r="51" spans="1:12" ht="15.75">
      <c r="A51" s="20" t="s">
        <v>56</v>
      </c>
      <c r="B51" s="21">
        <v>64412.47409937163</v>
      </c>
      <c r="C51" s="22">
        <v>9289.71587563666</v>
      </c>
      <c r="D51" s="23">
        <f t="shared" si="13"/>
        <v>73702.1899750083</v>
      </c>
      <c r="E51" s="21">
        <v>52766.844907280836</v>
      </c>
      <c r="F51" s="22">
        <v>8053.018688561359</v>
      </c>
      <c r="G51" s="23">
        <f>SUM(E51:F51)</f>
        <v>60819.863595842195</v>
      </c>
      <c r="H51" s="27">
        <f t="shared" si="9"/>
        <v>-18.07977314165053</v>
      </c>
      <c r="I51" s="24">
        <f t="shared" si="10"/>
        <v>-13.31254048704203</v>
      </c>
      <c r="J51" s="25">
        <f t="shared" si="11"/>
        <v>-17.478892260235924</v>
      </c>
      <c r="K51" s="26" t="s">
        <v>150</v>
      </c>
      <c r="L51" s="11"/>
    </row>
    <row r="52" spans="1:12" ht="15.75">
      <c r="A52" s="20" t="s">
        <v>57</v>
      </c>
      <c r="B52" s="21">
        <v>13144.29546882352</v>
      </c>
      <c r="C52" s="22">
        <v>874.3947177242339</v>
      </c>
      <c r="D52" s="23">
        <f t="shared" si="13"/>
        <v>14018.690186547754</v>
      </c>
      <c r="E52" s="21">
        <v>8571.129747257102</v>
      </c>
      <c r="F52" s="22">
        <v>1382.5659525600022</v>
      </c>
      <c r="G52" s="23">
        <f t="shared" si="14"/>
        <v>9953.695699817104</v>
      </c>
      <c r="H52" s="27">
        <f t="shared" si="9"/>
        <v>-34.7920185788074</v>
      </c>
      <c r="I52" s="24">
        <f t="shared" si="10"/>
        <v>58.11691499673892</v>
      </c>
      <c r="J52" s="25">
        <f t="shared" si="11"/>
        <v>-28.99696357246979</v>
      </c>
      <c r="K52" s="26" t="s">
        <v>149</v>
      </c>
      <c r="L52" s="11"/>
    </row>
    <row r="53" spans="1:12" ht="15.75">
      <c r="A53" s="20" t="s">
        <v>58</v>
      </c>
      <c r="B53" s="21">
        <v>8162.990759811745</v>
      </c>
      <c r="C53" s="22">
        <v>774.4644580871081</v>
      </c>
      <c r="D53" s="23">
        <f t="shared" si="13"/>
        <v>8937.455217898852</v>
      </c>
      <c r="E53" s="21">
        <v>5265.885511552972</v>
      </c>
      <c r="F53" s="22">
        <v>325.22992254249175</v>
      </c>
      <c r="G53" s="23">
        <f t="shared" si="14"/>
        <v>5591.115434095464</v>
      </c>
      <c r="H53" s="27">
        <f t="shared" si="9"/>
        <v>-35.49073291276868</v>
      </c>
      <c r="I53" s="24">
        <f t="shared" si="10"/>
        <v>-58.00582981615518</v>
      </c>
      <c r="J53" s="25">
        <f t="shared" si="11"/>
        <v>-37.44175161965282</v>
      </c>
      <c r="K53" s="26" t="s">
        <v>152</v>
      </c>
      <c r="L53" s="11"/>
    </row>
    <row r="54" spans="1:12" ht="15.75">
      <c r="A54" s="20" t="s">
        <v>59</v>
      </c>
      <c r="B54" s="21">
        <v>16080.102959618376</v>
      </c>
      <c r="C54" s="22">
        <v>621.4689668662234</v>
      </c>
      <c r="D54" s="23">
        <f t="shared" si="13"/>
        <v>16701.5719264846</v>
      </c>
      <c r="E54" s="21">
        <v>12354.909895654191</v>
      </c>
      <c r="F54" s="22">
        <v>423.75104803741</v>
      </c>
      <c r="G54" s="23">
        <f t="shared" si="14"/>
        <v>12778.6609436916</v>
      </c>
      <c r="H54" s="27">
        <f t="shared" si="9"/>
        <v>-23.16647519807046</v>
      </c>
      <c r="I54" s="24">
        <f t="shared" si="10"/>
        <v>-31.814608511477594</v>
      </c>
      <c r="J54" s="25">
        <f t="shared" si="11"/>
        <v>-23.488274038279144</v>
      </c>
      <c r="K54" s="26" t="s">
        <v>151</v>
      </c>
      <c r="L54" s="11"/>
    </row>
    <row r="55" spans="1:12" ht="15.75">
      <c r="A55" s="20" t="s">
        <v>60</v>
      </c>
      <c r="B55" s="21">
        <v>6872.828693366508</v>
      </c>
      <c r="C55" s="22">
        <v>1556.6323970342387</v>
      </c>
      <c r="D55" s="23">
        <f t="shared" si="13"/>
        <v>8429.461090400746</v>
      </c>
      <c r="E55" s="21">
        <v>6611.161470102542</v>
      </c>
      <c r="F55" s="22">
        <v>1329.196172022341</v>
      </c>
      <c r="G55" s="23">
        <f t="shared" si="14"/>
        <v>7940.357642124883</v>
      </c>
      <c r="H55" s="27">
        <f t="shared" si="9"/>
        <v>-3.8072711388328475</v>
      </c>
      <c r="I55" s="24">
        <f t="shared" si="10"/>
        <v>-14.610785786369263</v>
      </c>
      <c r="J55" s="25">
        <f t="shared" si="11"/>
        <v>-5.802309815900825</v>
      </c>
      <c r="K55" s="26" t="s">
        <v>153</v>
      </c>
      <c r="L55" s="11"/>
    </row>
    <row r="56" spans="1:12" ht="15.75">
      <c r="A56" s="20" t="s">
        <v>61</v>
      </c>
      <c r="B56" s="21">
        <v>39271.384379277166</v>
      </c>
      <c r="C56" s="22">
        <v>3546.5178004847744</v>
      </c>
      <c r="D56" s="23">
        <f t="shared" si="13"/>
        <v>42817.90217976194</v>
      </c>
      <c r="E56" s="21">
        <v>30742.1321226173</v>
      </c>
      <c r="F56" s="22">
        <v>5212.08145686167</v>
      </c>
      <c r="G56" s="23">
        <f t="shared" si="14"/>
        <v>35954.213579478965</v>
      </c>
      <c r="H56" s="27">
        <f t="shared" si="9"/>
        <v>-21.718746083116454</v>
      </c>
      <c r="I56" s="24">
        <f t="shared" si="10"/>
        <v>46.96335250733068</v>
      </c>
      <c r="J56" s="25">
        <f t="shared" si="11"/>
        <v>-16.029950676862278</v>
      </c>
      <c r="K56" s="26" t="s">
        <v>154</v>
      </c>
      <c r="L56" s="11"/>
    </row>
    <row r="57" spans="1:12" ht="15.75">
      <c r="A57" s="20" t="s">
        <v>62</v>
      </c>
      <c r="B57" s="21">
        <v>3012.4497929606623</v>
      </c>
      <c r="C57" s="22">
        <v>3495.5502070393372</v>
      </c>
      <c r="D57" s="23">
        <f t="shared" si="13"/>
        <v>6508</v>
      </c>
      <c r="E57" s="21">
        <v>1633.2826086956525</v>
      </c>
      <c r="F57" s="22">
        <v>699.7173913043479</v>
      </c>
      <c r="G57" s="23">
        <f t="shared" si="14"/>
        <v>2333.0000000000005</v>
      </c>
      <c r="H57" s="27">
        <f t="shared" si="9"/>
        <v>-45.782246312877206</v>
      </c>
      <c r="I57" s="24">
        <f t="shared" si="10"/>
        <v>-79.98262505584222</v>
      </c>
      <c r="J57" s="25">
        <f t="shared" si="11"/>
        <v>-64.15181315304241</v>
      </c>
      <c r="K57" s="26" t="s">
        <v>155</v>
      </c>
      <c r="L57" s="11"/>
    </row>
    <row r="58" spans="1:12" ht="15.75">
      <c r="A58" s="20" t="s">
        <v>63</v>
      </c>
      <c r="B58" s="21">
        <v>1437.0666666666666</v>
      </c>
      <c r="C58" s="22">
        <v>177.9333333333333</v>
      </c>
      <c r="D58" s="23">
        <f t="shared" si="13"/>
        <v>1615</v>
      </c>
      <c r="E58" s="21">
        <v>1193.0141762452108</v>
      </c>
      <c r="F58" s="22">
        <v>150.98582375478927</v>
      </c>
      <c r="G58" s="23">
        <f t="shared" si="14"/>
        <v>1344</v>
      </c>
      <c r="H58" s="27">
        <f t="shared" si="9"/>
        <v>-16.982683968833907</v>
      </c>
      <c r="I58" s="24">
        <f t="shared" si="10"/>
        <v>-15.144722505738507</v>
      </c>
      <c r="J58" s="25">
        <f t="shared" si="11"/>
        <v>-16.780185758513934</v>
      </c>
      <c r="K58" s="26" t="s">
        <v>156</v>
      </c>
      <c r="L58" s="11"/>
    </row>
    <row r="59" spans="1:12" ht="15.75">
      <c r="A59" s="20" t="s">
        <v>64</v>
      </c>
      <c r="B59" s="21">
        <v>390.1162464985995</v>
      </c>
      <c r="C59" s="22">
        <v>37.883753501400555</v>
      </c>
      <c r="D59" s="23">
        <f t="shared" si="13"/>
        <v>428.00000000000006</v>
      </c>
      <c r="E59" s="21">
        <v>201.84873949579833</v>
      </c>
      <c r="F59" s="22">
        <v>34.15126050420167</v>
      </c>
      <c r="G59" s="23">
        <f t="shared" si="14"/>
        <v>236</v>
      </c>
      <c r="H59" s="27">
        <f>(E59-B59)/B59*100</f>
        <v>-48.259335183436676</v>
      </c>
      <c r="I59" s="24">
        <f>(F59-C59)/C59*100</f>
        <v>-9.852489925690422</v>
      </c>
      <c r="J59" s="25">
        <f>(G59-D59)/D59*100</f>
        <v>-44.859813084112155</v>
      </c>
      <c r="K59" s="26" t="s">
        <v>172</v>
      </c>
      <c r="L59" s="11"/>
    </row>
    <row r="60" spans="1:12" ht="15.75">
      <c r="A60" s="20" t="s">
        <v>65</v>
      </c>
      <c r="B60" s="21">
        <v>7039.499310647042</v>
      </c>
      <c r="C60" s="22">
        <v>809.5689325962016</v>
      </c>
      <c r="D60" s="23">
        <f t="shared" si="13"/>
        <v>7849.068243243244</v>
      </c>
      <c r="E60" s="21">
        <v>4941.007432438428</v>
      </c>
      <c r="F60" s="22">
        <v>509.0580466770503</v>
      </c>
      <c r="G60" s="23">
        <f t="shared" si="14"/>
        <v>5450.065479115478</v>
      </c>
      <c r="H60" s="27">
        <f t="shared" si="9"/>
        <v>-29.81024339379798</v>
      </c>
      <c r="I60" s="24">
        <f t="shared" si="10"/>
        <v>-37.11986389539984</v>
      </c>
      <c r="J60" s="25">
        <f t="shared" si="11"/>
        <v>-30.564172584343524</v>
      </c>
      <c r="K60" s="26" t="s">
        <v>157</v>
      </c>
      <c r="L60" s="11"/>
    </row>
    <row r="61" spans="1:12" ht="15.75">
      <c r="A61" s="20" t="s">
        <v>66</v>
      </c>
      <c r="B61" s="21">
        <v>6488.886123087961</v>
      </c>
      <c r="C61" s="22">
        <v>292.17459917919</v>
      </c>
      <c r="D61" s="23">
        <f t="shared" si="13"/>
        <v>6781.0607222671515</v>
      </c>
      <c r="E61" s="21">
        <v>4620.809871927047</v>
      </c>
      <c r="F61" s="22">
        <v>182.34528367076484</v>
      </c>
      <c r="G61" s="23">
        <f t="shared" si="14"/>
        <v>4803.155155597812</v>
      </c>
      <c r="H61" s="27">
        <f t="shared" si="9"/>
        <v>-28.78885860724467</v>
      </c>
      <c r="I61" s="24">
        <f t="shared" si="10"/>
        <v>-37.590302448251876</v>
      </c>
      <c r="J61" s="25">
        <f t="shared" si="11"/>
        <v>-29.16808516659404</v>
      </c>
      <c r="K61" s="26" t="s">
        <v>158</v>
      </c>
      <c r="L61" s="11"/>
    </row>
    <row r="62" spans="1:12" ht="15.75">
      <c r="A62" s="20" t="s">
        <v>67</v>
      </c>
      <c r="B62" s="21">
        <v>21459.595792158056</v>
      </c>
      <c r="C62" s="22">
        <v>1480.1862279738432</v>
      </c>
      <c r="D62" s="23">
        <f t="shared" si="13"/>
        <v>22939.782020131897</v>
      </c>
      <c r="E62" s="21">
        <v>14157.321628019195</v>
      </c>
      <c r="F62" s="22">
        <v>986.615430872394</v>
      </c>
      <c r="G62" s="23">
        <f t="shared" si="14"/>
        <v>15143.93705889159</v>
      </c>
      <c r="H62" s="27">
        <f t="shared" si="9"/>
        <v>-34.028013550969675</v>
      </c>
      <c r="I62" s="24">
        <f t="shared" si="10"/>
        <v>-33.345182367834546</v>
      </c>
      <c r="J62" s="25">
        <f t="shared" si="11"/>
        <v>-33.9839539643345</v>
      </c>
      <c r="K62" s="26" t="s">
        <v>159</v>
      </c>
      <c r="L62" s="11"/>
    </row>
    <row r="63" spans="1:12" ht="15.75">
      <c r="A63" s="20" t="s">
        <v>68</v>
      </c>
      <c r="B63" s="21">
        <v>4282.147210113341</v>
      </c>
      <c r="C63" s="22">
        <v>119.50414123801221</v>
      </c>
      <c r="D63" s="23">
        <f t="shared" si="13"/>
        <v>4401.651351351354</v>
      </c>
      <c r="E63" s="21">
        <v>3438.5986573670466</v>
      </c>
      <c r="F63" s="22">
        <v>145.5191804707934</v>
      </c>
      <c r="G63" s="23">
        <f t="shared" si="14"/>
        <v>3584.11783783784</v>
      </c>
      <c r="H63" s="27">
        <f t="shared" si="9"/>
        <v>-19.69919555203632</v>
      </c>
      <c r="I63" s="24">
        <f t="shared" si="10"/>
        <v>21.769152904055392</v>
      </c>
      <c r="J63" s="25">
        <f t="shared" si="11"/>
        <v>-18.57333641980804</v>
      </c>
      <c r="K63" s="26" t="s">
        <v>160</v>
      </c>
      <c r="L63" s="11"/>
    </row>
    <row r="64" spans="1:12" ht="16.5" customHeight="1">
      <c r="A64" s="20" t="s">
        <v>69</v>
      </c>
      <c r="B64" s="21">
        <v>410.22222222222223</v>
      </c>
      <c r="C64" s="22">
        <v>163.77777777777774</v>
      </c>
      <c r="D64" s="23">
        <f t="shared" si="13"/>
        <v>574</v>
      </c>
      <c r="E64" s="21">
        <v>362.33333333333337</v>
      </c>
      <c r="F64" s="22">
        <v>92.66666666666667</v>
      </c>
      <c r="G64" s="23">
        <f t="shared" si="14"/>
        <v>455.00000000000006</v>
      </c>
      <c r="H64" s="27">
        <f t="shared" si="9"/>
        <v>-11.673889490790891</v>
      </c>
      <c r="I64" s="24">
        <f t="shared" si="10"/>
        <v>-43.4192672998643</v>
      </c>
      <c r="J64" s="25">
        <f t="shared" si="11"/>
        <v>-20.731707317073162</v>
      </c>
      <c r="K64" s="26" t="s">
        <v>162</v>
      </c>
      <c r="L64" s="11"/>
    </row>
    <row r="65" spans="1:12" ht="15.75">
      <c r="A65" s="20" t="s">
        <v>70</v>
      </c>
      <c r="B65" s="21">
        <v>6674.230476786213</v>
      </c>
      <c r="C65" s="22">
        <v>2008.5569849874894</v>
      </c>
      <c r="D65" s="23">
        <f t="shared" si="13"/>
        <v>8682.787461773703</v>
      </c>
      <c r="E65" s="21">
        <v>6843.519683069225</v>
      </c>
      <c r="F65" s="22">
        <v>1645.8839866555463</v>
      </c>
      <c r="G65" s="23">
        <f t="shared" si="14"/>
        <v>8489.403669724772</v>
      </c>
      <c r="H65" s="27">
        <f t="shared" si="9"/>
        <v>2.5364602986339766</v>
      </c>
      <c r="I65" s="24">
        <f t="shared" si="10"/>
        <v>-18.056395762861666</v>
      </c>
      <c r="J65" s="25">
        <f t="shared" si="11"/>
        <v>-2.2272086343275213</v>
      </c>
      <c r="K65" s="26" t="s">
        <v>161</v>
      </c>
      <c r="L65" s="11"/>
    </row>
    <row r="66" spans="1:12" ht="15.75">
      <c r="A66" s="20" t="s">
        <v>71</v>
      </c>
      <c r="B66" s="21">
        <v>1655.40687570639</v>
      </c>
      <c r="C66" s="22">
        <v>551.8063859423551</v>
      </c>
      <c r="D66" s="23">
        <f t="shared" si="13"/>
        <v>2207.213261648745</v>
      </c>
      <c r="E66" s="21">
        <v>1798.1438814853052</v>
      </c>
      <c r="F66" s="22">
        <v>363.52983255131204</v>
      </c>
      <c r="G66" s="23">
        <f t="shared" si="14"/>
        <v>2161.673714036617</v>
      </c>
      <c r="H66" s="27">
        <f t="shared" si="9"/>
        <v>8.622472690770165</v>
      </c>
      <c r="I66" s="24">
        <f t="shared" si="10"/>
        <v>-34.12003887369138</v>
      </c>
      <c r="J66" s="25">
        <f t="shared" si="11"/>
        <v>-2.0632146609209316</v>
      </c>
      <c r="K66" s="26" t="s">
        <v>163</v>
      </c>
      <c r="L66" s="11"/>
    </row>
    <row r="67" spans="1:12" ht="15.75">
      <c r="A67" s="20" t="s">
        <v>72</v>
      </c>
      <c r="B67" s="21">
        <v>645.4452649643769</v>
      </c>
      <c r="C67" s="22">
        <v>150.3421914816163</v>
      </c>
      <c r="D67" s="23">
        <f t="shared" si="13"/>
        <v>795.7874564459931</v>
      </c>
      <c r="E67" s="21">
        <v>0</v>
      </c>
      <c r="F67" s="22">
        <v>0</v>
      </c>
      <c r="G67" s="23">
        <f t="shared" si="14"/>
        <v>0</v>
      </c>
      <c r="H67" s="27">
        <f t="shared" si="9"/>
        <v>-100</v>
      </c>
      <c r="I67" s="24">
        <f t="shared" si="10"/>
        <v>-100</v>
      </c>
      <c r="J67" s="25">
        <f t="shared" si="11"/>
        <v>-100</v>
      </c>
      <c r="K67" s="26" t="s">
        <v>164</v>
      </c>
      <c r="L67" s="11"/>
    </row>
    <row r="68" spans="1:12" ht="15.75">
      <c r="A68" s="20" t="s">
        <v>21</v>
      </c>
      <c r="B68" s="21">
        <v>139231.14432540344</v>
      </c>
      <c r="C68" s="22">
        <v>36800.764383409325</v>
      </c>
      <c r="D68" s="23">
        <f t="shared" si="13"/>
        <v>176031.90870881276</v>
      </c>
      <c r="E68" s="21">
        <v>123612.17666818821</v>
      </c>
      <c r="F68" s="22">
        <v>30703.697003047626</v>
      </c>
      <c r="G68" s="23">
        <f t="shared" si="14"/>
        <v>154315.87367123584</v>
      </c>
      <c r="H68" s="27">
        <f t="shared" si="9"/>
        <v>-11.218012846832188</v>
      </c>
      <c r="I68" s="24">
        <f t="shared" si="10"/>
        <v>-16.567773747412716</v>
      </c>
      <c r="J68" s="25">
        <f t="shared" si="11"/>
        <v>-12.336419684853272</v>
      </c>
      <c r="K68" s="26" t="s">
        <v>165</v>
      </c>
      <c r="L68" s="11"/>
    </row>
    <row r="69" spans="1:12" ht="15.75">
      <c r="A69" s="20" t="s">
        <v>73</v>
      </c>
      <c r="B69" s="21">
        <v>8710.942275838566</v>
      </c>
      <c r="C69" s="22">
        <v>2506.263489208572</v>
      </c>
      <c r="D69" s="23">
        <f t="shared" si="13"/>
        <v>11217.205765047138</v>
      </c>
      <c r="E69" s="21">
        <v>6532.670689361947</v>
      </c>
      <c r="F69" s="22">
        <v>1129.6469815458256</v>
      </c>
      <c r="G69" s="23">
        <f t="shared" si="14"/>
        <v>7662.3176709077725</v>
      </c>
      <c r="H69" s="27">
        <f t="shared" si="9"/>
        <v>-25.00615338157463</v>
      </c>
      <c r="I69" s="24">
        <f t="shared" si="10"/>
        <v>-54.927046321751845</v>
      </c>
      <c r="J69" s="25">
        <f t="shared" si="11"/>
        <v>-31.691387040580217</v>
      </c>
      <c r="K69" s="26" t="s">
        <v>166</v>
      </c>
      <c r="L69" s="11"/>
    </row>
    <row r="70" spans="1:12" ht="15.75">
      <c r="A70" s="20" t="s">
        <v>74</v>
      </c>
      <c r="B70" s="21">
        <v>2369.1840705837417</v>
      </c>
      <c r="C70" s="22">
        <v>806.1740375243664</v>
      </c>
      <c r="D70" s="23">
        <f t="shared" si="13"/>
        <v>3175.3581081081084</v>
      </c>
      <c r="E70" s="21">
        <v>1950.2886535866628</v>
      </c>
      <c r="F70" s="22">
        <v>491.46354970358385</v>
      </c>
      <c r="G70" s="23">
        <f t="shared" si="14"/>
        <v>2441.7522032902466</v>
      </c>
      <c r="H70" s="27">
        <f t="shared" si="9"/>
        <v>-17.680999218176723</v>
      </c>
      <c r="I70" s="24">
        <f t="shared" si="10"/>
        <v>-39.03753695507349</v>
      </c>
      <c r="J70" s="25">
        <f t="shared" si="11"/>
        <v>-23.10309199282557</v>
      </c>
      <c r="K70" s="26" t="s">
        <v>167</v>
      </c>
      <c r="L70" s="11"/>
    </row>
    <row r="71" spans="1:11" s="61" customFormat="1" ht="15.75">
      <c r="A71" s="53" t="s">
        <v>75</v>
      </c>
      <c r="B71" s="54">
        <v>20762.68607902053</v>
      </c>
      <c r="C71" s="55">
        <v>20449.18210279765</v>
      </c>
      <c r="D71" s="56">
        <f t="shared" si="13"/>
        <v>41211.86818181818</v>
      </c>
      <c r="E71" s="54">
        <v>11757.952404997666</v>
      </c>
      <c r="F71" s="55">
        <v>10261.924345263566</v>
      </c>
      <c r="G71" s="56">
        <f t="shared" si="14"/>
        <v>22019.87675026123</v>
      </c>
      <c r="H71" s="57">
        <f aca="true" t="shared" si="15" ref="H71:H102">(E71-B71)/B71*100</f>
        <v>-43.36979155660218</v>
      </c>
      <c r="I71" s="58">
        <f aca="true" t="shared" si="16" ref="I71:I102">(F71-C71)/C71*100</f>
        <v>-49.81743380406577</v>
      </c>
      <c r="J71" s="59">
        <f aca="true" t="shared" si="17" ref="J71:J102">(G71-D71)/D71*100</f>
        <v>-46.56908865884429</v>
      </c>
      <c r="K71" s="60" t="s">
        <v>168</v>
      </c>
    </row>
    <row r="72" spans="1:12" ht="15.75">
      <c r="A72" s="20" t="s">
        <v>76</v>
      </c>
      <c r="B72" s="21">
        <v>1105.6747437092263</v>
      </c>
      <c r="C72" s="22">
        <v>646.3252562907735</v>
      </c>
      <c r="D72" s="23">
        <f t="shared" si="13"/>
        <v>1751.9999999999998</v>
      </c>
      <c r="E72" s="21">
        <v>878.3965517241379</v>
      </c>
      <c r="F72" s="22">
        <v>231.6034482758621</v>
      </c>
      <c r="G72" s="23">
        <f t="shared" si="14"/>
        <v>1110</v>
      </c>
      <c r="H72" s="27">
        <f t="shared" si="15"/>
        <v>-20.55561034365624</v>
      </c>
      <c r="I72" s="24">
        <f t="shared" si="16"/>
        <v>-64.16611512212566</v>
      </c>
      <c r="J72" s="25">
        <f t="shared" si="17"/>
        <v>-36.643835616438345</v>
      </c>
      <c r="K72" s="26" t="s">
        <v>169</v>
      </c>
      <c r="L72" s="11"/>
    </row>
    <row r="73" spans="1:12" ht="15.75">
      <c r="A73" s="20" t="s">
        <v>77</v>
      </c>
      <c r="B73" s="21">
        <v>5075.533675177153</v>
      </c>
      <c r="C73" s="22">
        <v>1303.994651568565</v>
      </c>
      <c r="D73" s="23">
        <f t="shared" si="13"/>
        <v>6379.528326745718</v>
      </c>
      <c r="E73" s="21">
        <v>4681.593773558991</v>
      </c>
      <c r="F73" s="22">
        <v>954.1532620141317</v>
      </c>
      <c r="G73" s="23">
        <f t="shared" si="14"/>
        <v>5635.747035573123</v>
      </c>
      <c r="H73" s="27">
        <f t="shared" si="15"/>
        <v>-7.761546407322609</v>
      </c>
      <c r="I73" s="24">
        <f t="shared" si="16"/>
        <v>-26.828437458206732</v>
      </c>
      <c r="J73" s="25">
        <f t="shared" si="17"/>
        <v>-11.658875908652133</v>
      </c>
      <c r="K73" s="26" t="s">
        <v>170</v>
      </c>
      <c r="L73" s="11"/>
    </row>
    <row r="74" spans="1:12" ht="15.75">
      <c r="A74" s="20" t="s">
        <v>78</v>
      </c>
      <c r="B74" s="21">
        <v>961.7095160658309</v>
      </c>
      <c r="C74" s="22">
        <v>516.1432112068966</v>
      </c>
      <c r="D74" s="23">
        <f t="shared" si="13"/>
        <v>1477.8527272727274</v>
      </c>
      <c r="E74" s="21">
        <v>869.7039772727272</v>
      </c>
      <c r="F74" s="22">
        <v>348.56874999999997</v>
      </c>
      <c r="G74" s="23">
        <f t="shared" si="14"/>
        <v>1218.2727272727273</v>
      </c>
      <c r="H74" s="27">
        <f t="shared" si="15"/>
        <v>-9.566874119066712</v>
      </c>
      <c r="I74" s="24">
        <f t="shared" si="16"/>
        <v>-32.46665994406041</v>
      </c>
      <c r="J74" s="25">
        <f t="shared" si="17"/>
        <v>-17.56467306989626</v>
      </c>
      <c r="K74" s="26" t="s">
        <v>171</v>
      </c>
      <c r="L74" s="11"/>
    </row>
    <row r="75" spans="1:12" ht="15.75">
      <c r="A75" s="20" t="s">
        <v>82</v>
      </c>
      <c r="B75" s="21">
        <v>591.7210031347964</v>
      </c>
      <c r="C75" s="22">
        <v>632.7153605015674</v>
      </c>
      <c r="D75" s="23">
        <f t="shared" si="13"/>
        <v>1224.4363636363637</v>
      </c>
      <c r="E75" s="21">
        <v>559.1807210031349</v>
      </c>
      <c r="F75" s="22">
        <v>724.2829153605016</v>
      </c>
      <c r="G75" s="23">
        <f t="shared" si="14"/>
        <v>1283.4636363636364</v>
      </c>
      <c r="H75" s="27">
        <f t="shared" si="15"/>
        <v>-5.499260962391217</v>
      </c>
      <c r="I75" s="24">
        <f t="shared" si="16"/>
        <v>14.472156134528907</v>
      </c>
      <c r="J75" s="25">
        <f t="shared" si="17"/>
        <v>4.820770966975527</v>
      </c>
      <c r="K75" s="26" t="s">
        <v>173</v>
      </c>
      <c r="L75" s="11"/>
    </row>
    <row r="76" spans="1:12" ht="15.75">
      <c r="A76" s="20" t="s">
        <v>83</v>
      </c>
      <c r="B76" s="21">
        <v>941.3859649122808</v>
      </c>
      <c r="C76" s="22">
        <v>413.61403508771934</v>
      </c>
      <c r="D76" s="23">
        <f t="shared" si="13"/>
        <v>1355</v>
      </c>
      <c r="E76" s="21">
        <v>1191.4912280701756</v>
      </c>
      <c r="F76" s="22">
        <v>674.5087719298247</v>
      </c>
      <c r="G76" s="23">
        <f t="shared" si="14"/>
        <v>1866.0000000000002</v>
      </c>
      <c r="H76" s="27">
        <f t="shared" si="15"/>
        <v>26.567770551072517</v>
      </c>
      <c r="I76" s="24">
        <f t="shared" si="16"/>
        <v>63.07685782151341</v>
      </c>
      <c r="J76" s="25">
        <f t="shared" si="17"/>
        <v>37.712177121771234</v>
      </c>
      <c r="K76" s="26" t="s">
        <v>174</v>
      </c>
      <c r="L76" s="11"/>
    </row>
    <row r="77" spans="1:12" ht="18" customHeight="1">
      <c r="A77" s="20" t="s">
        <v>84</v>
      </c>
      <c r="B77" s="21">
        <v>193.74705882352944</v>
      </c>
      <c r="C77" s="22">
        <v>30.252941176470593</v>
      </c>
      <c r="D77" s="23">
        <f t="shared" si="13"/>
        <v>224.00000000000003</v>
      </c>
      <c r="E77" s="21">
        <v>337.5764705882353</v>
      </c>
      <c r="F77" s="22">
        <v>44.423529411764704</v>
      </c>
      <c r="G77" s="23">
        <f t="shared" si="14"/>
        <v>382</v>
      </c>
      <c r="H77" s="27">
        <f t="shared" si="15"/>
        <v>74.23566202143482</v>
      </c>
      <c r="I77" s="24">
        <f t="shared" si="16"/>
        <v>46.84036554540149</v>
      </c>
      <c r="J77" s="25">
        <f t="shared" si="17"/>
        <v>70.53571428571426</v>
      </c>
      <c r="K77" s="39" t="s">
        <v>175</v>
      </c>
      <c r="L77" s="11"/>
    </row>
    <row r="78" spans="1:12" ht="15.75">
      <c r="A78" s="20" t="s">
        <v>37</v>
      </c>
      <c r="B78" s="21">
        <v>1046.4999999999998</v>
      </c>
      <c r="C78" s="22">
        <v>150.50000000000003</v>
      </c>
      <c r="D78" s="23">
        <f t="shared" si="13"/>
        <v>1196.9999999999998</v>
      </c>
      <c r="E78" s="21">
        <v>918.1999999999999</v>
      </c>
      <c r="F78" s="22">
        <v>253.79999999999998</v>
      </c>
      <c r="G78" s="23">
        <f t="shared" si="14"/>
        <v>1172</v>
      </c>
      <c r="H78" s="27">
        <f t="shared" si="15"/>
        <v>-12.259913999044421</v>
      </c>
      <c r="I78" s="24">
        <f t="shared" si="16"/>
        <v>68.63787375415278</v>
      </c>
      <c r="J78" s="25">
        <f t="shared" si="17"/>
        <v>-2.088554720133649</v>
      </c>
      <c r="K78" s="26" t="s">
        <v>176</v>
      </c>
      <c r="L78" s="11"/>
    </row>
    <row r="79" spans="1:12" ht="15.75">
      <c r="A79" s="20" t="s">
        <v>85</v>
      </c>
      <c r="B79" s="21">
        <v>4160.1684981684975</v>
      </c>
      <c r="C79" s="22">
        <v>348.8315018315018</v>
      </c>
      <c r="D79" s="23">
        <f t="shared" si="13"/>
        <v>4508.999999999999</v>
      </c>
      <c r="E79" s="21">
        <v>2448.6528777735675</v>
      </c>
      <c r="F79" s="22">
        <v>380.3471222264326</v>
      </c>
      <c r="G79" s="23">
        <f t="shared" si="14"/>
        <v>2829</v>
      </c>
      <c r="H79" s="27">
        <f t="shared" si="15"/>
        <v>-41.14053604195166</v>
      </c>
      <c r="I79" s="24">
        <f t="shared" si="16"/>
        <v>9.034625665819021</v>
      </c>
      <c r="J79" s="25">
        <f t="shared" si="17"/>
        <v>-37.25881570192946</v>
      </c>
      <c r="K79" s="26" t="s">
        <v>177</v>
      </c>
      <c r="L79" s="11"/>
    </row>
    <row r="80" spans="1:12" ht="15.75">
      <c r="A80" s="20" t="s">
        <v>22</v>
      </c>
      <c r="B80" s="21">
        <v>301.28070175438603</v>
      </c>
      <c r="C80" s="22">
        <v>50.71929824561403</v>
      </c>
      <c r="D80" s="23">
        <f t="shared" si="13"/>
        <v>352.00000000000006</v>
      </c>
      <c r="E80" s="21">
        <v>326.42105263157896</v>
      </c>
      <c r="F80" s="22">
        <v>51.57894736842105</v>
      </c>
      <c r="G80" s="23">
        <f t="shared" si="14"/>
        <v>378</v>
      </c>
      <c r="H80" s="27">
        <f t="shared" si="15"/>
        <v>8.344494264252004</v>
      </c>
      <c r="I80" s="24">
        <f t="shared" si="16"/>
        <v>1.6949152542372943</v>
      </c>
      <c r="J80" s="25">
        <f t="shared" si="17"/>
        <v>7.386363636363619</v>
      </c>
      <c r="K80" s="26" t="s">
        <v>178</v>
      </c>
      <c r="L80" s="11"/>
    </row>
    <row r="81" spans="1:12" ht="15.75">
      <c r="A81" s="20" t="s">
        <v>79</v>
      </c>
      <c r="B81" s="21">
        <v>844.6429017921668</v>
      </c>
      <c r="C81" s="22">
        <v>8.080915775401069</v>
      </c>
      <c r="D81" s="23">
        <f t="shared" si="13"/>
        <v>852.7238175675678</v>
      </c>
      <c r="E81" s="21">
        <v>594.9473635400105</v>
      </c>
      <c r="F81" s="22">
        <v>5.6894607843137255</v>
      </c>
      <c r="G81" s="23">
        <f t="shared" si="14"/>
        <v>600.6368243243243</v>
      </c>
      <c r="H81" s="27">
        <f t="shared" si="15"/>
        <v>-29.562260894201703</v>
      </c>
      <c r="I81" s="24">
        <f t="shared" si="16"/>
        <v>-29.593861111225994</v>
      </c>
      <c r="J81" s="25">
        <f t="shared" si="17"/>
        <v>-29.562560356568063</v>
      </c>
      <c r="K81" s="26" t="s">
        <v>179</v>
      </c>
      <c r="L81" s="11"/>
    </row>
    <row r="82" spans="1:12" ht="15.75">
      <c r="A82" s="20" t="s">
        <v>80</v>
      </c>
      <c r="B82" s="21">
        <v>1019.5441176470588</v>
      </c>
      <c r="C82" s="22">
        <v>131.0392156862745</v>
      </c>
      <c r="D82" s="23">
        <f t="shared" si="13"/>
        <v>1150.5833333333333</v>
      </c>
      <c r="E82" s="21">
        <v>625.3084854631508</v>
      </c>
      <c r="F82" s="22">
        <v>186.9415145368492</v>
      </c>
      <c r="G82" s="23">
        <f t="shared" si="14"/>
        <v>812.25</v>
      </c>
      <c r="H82" s="27">
        <f t="shared" si="15"/>
        <v>-38.66783451154026</v>
      </c>
      <c r="I82" s="24">
        <f t="shared" si="16"/>
        <v>42.66073980815966</v>
      </c>
      <c r="J82" s="25">
        <f t="shared" si="17"/>
        <v>-29.40537408560874</v>
      </c>
      <c r="K82" s="26" t="s">
        <v>180</v>
      </c>
      <c r="L82" s="11"/>
    </row>
    <row r="83" spans="1:12" ht="15.75">
      <c r="A83" s="20" t="s">
        <v>30</v>
      </c>
      <c r="B83" s="21">
        <v>15472.212367197306</v>
      </c>
      <c r="C83" s="22">
        <v>4209.353043497868</v>
      </c>
      <c r="D83" s="23">
        <f t="shared" si="13"/>
        <v>19681.565410695173</v>
      </c>
      <c r="E83" s="21">
        <v>13755.374896658532</v>
      </c>
      <c r="F83" s="22">
        <v>4295.065646364843</v>
      </c>
      <c r="G83" s="23">
        <f t="shared" si="14"/>
        <v>18050.440543023375</v>
      </c>
      <c r="H83" s="27">
        <f t="shared" si="15"/>
        <v>-11.096263609841909</v>
      </c>
      <c r="I83" s="24">
        <f t="shared" si="16"/>
        <v>2.036241721263405</v>
      </c>
      <c r="J83" s="25">
        <f t="shared" si="17"/>
        <v>-8.287576895613334</v>
      </c>
      <c r="K83" s="26" t="s">
        <v>181</v>
      </c>
      <c r="L83" s="11"/>
    </row>
    <row r="84" spans="1:12" ht="15.75">
      <c r="A84" s="20" t="s">
        <v>31</v>
      </c>
      <c r="B84" s="21">
        <v>547.4537758448351</v>
      </c>
      <c r="C84" s="22">
        <v>0.2944121694997066</v>
      </c>
      <c r="D84" s="23">
        <f t="shared" si="13"/>
        <v>547.7481880143348</v>
      </c>
      <c r="E84" s="21">
        <v>402.84615384615387</v>
      </c>
      <c r="F84" s="22">
        <v>0</v>
      </c>
      <c r="G84" s="23">
        <f t="shared" si="14"/>
        <v>402.84615384615387</v>
      </c>
      <c r="H84" s="27">
        <f t="shared" si="15"/>
        <v>-26.41458117181156</v>
      </c>
      <c r="I84" s="24">
        <f t="shared" si="16"/>
        <v>-100</v>
      </c>
      <c r="J84" s="25">
        <f t="shared" si="17"/>
        <v>-26.454133001055002</v>
      </c>
      <c r="K84" s="26" t="s">
        <v>182</v>
      </c>
      <c r="L84" s="11"/>
    </row>
    <row r="85" spans="1:12" ht="15.75">
      <c r="A85" s="20" t="s">
        <v>23</v>
      </c>
      <c r="B85" s="21">
        <v>738.3999999999999</v>
      </c>
      <c r="C85" s="22">
        <v>197.6</v>
      </c>
      <c r="D85" s="23">
        <f t="shared" si="13"/>
        <v>935.9999999999999</v>
      </c>
      <c r="E85" s="21">
        <v>705.2929467822009</v>
      </c>
      <c r="F85" s="22">
        <v>189.6896205712063</v>
      </c>
      <c r="G85" s="23">
        <f t="shared" si="14"/>
        <v>894.9825673534073</v>
      </c>
      <c r="H85" s="27">
        <f t="shared" si="15"/>
        <v>-4.483620424945683</v>
      </c>
      <c r="I85" s="24">
        <f t="shared" si="16"/>
        <v>-4.003228455867259</v>
      </c>
      <c r="J85" s="25">
        <f t="shared" si="17"/>
        <v>-4.382204342584683</v>
      </c>
      <c r="K85" s="26" t="s">
        <v>183</v>
      </c>
      <c r="L85" s="11"/>
    </row>
    <row r="86" spans="1:12" ht="15.75">
      <c r="A86" s="20" t="s">
        <v>81</v>
      </c>
      <c r="B86" s="21">
        <v>614.2077922077922</v>
      </c>
      <c r="C86" s="22">
        <v>26.590909090909093</v>
      </c>
      <c r="D86" s="23">
        <f t="shared" si="13"/>
        <v>640.7987012987013</v>
      </c>
      <c r="E86" s="21">
        <v>612.7034632034633</v>
      </c>
      <c r="F86" s="22">
        <v>26.590909090909093</v>
      </c>
      <c r="G86" s="23">
        <f t="shared" si="14"/>
        <v>639.2943722943725</v>
      </c>
      <c r="H86" s="27">
        <f t="shared" si="15"/>
        <v>-0.24492183645561916</v>
      </c>
      <c r="I86" s="24">
        <f t="shared" si="16"/>
        <v>0</v>
      </c>
      <c r="J86" s="25">
        <f t="shared" si="17"/>
        <v>-0.2347584352590021</v>
      </c>
      <c r="K86" s="26" t="s">
        <v>184</v>
      </c>
      <c r="L86" s="11"/>
    </row>
    <row r="87" spans="1:12" ht="16.5" thickBot="1">
      <c r="A87" s="20" t="s">
        <v>96</v>
      </c>
      <c r="B87" s="21">
        <v>5466.810620011338</v>
      </c>
      <c r="C87" s="21">
        <v>569.3646786030915</v>
      </c>
      <c r="D87" s="23">
        <f t="shared" si="13"/>
        <v>6036.175298614429</v>
      </c>
      <c r="E87" s="21">
        <v>17226.55651544785</v>
      </c>
      <c r="F87" s="21">
        <v>571.4044735631372</v>
      </c>
      <c r="G87" s="23">
        <f>SUM(E87:F87)</f>
        <v>17797.960989010986</v>
      </c>
      <c r="H87" s="27">
        <f t="shared" si="15"/>
        <v>215.11163844582057</v>
      </c>
      <c r="I87" s="24">
        <f t="shared" si="16"/>
        <v>0.35825807899608986</v>
      </c>
      <c r="J87" s="25">
        <f t="shared" si="17"/>
        <v>194.85493890637022</v>
      </c>
      <c r="K87" s="26" t="s">
        <v>185</v>
      </c>
      <c r="L87" s="11"/>
    </row>
    <row r="88" spans="1:12" ht="21" customHeight="1" thickBot="1">
      <c r="A88" s="31" t="s">
        <v>103</v>
      </c>
      <c r="B88" s="32">
        <f aca="true" t="shared" si="18" ref="B88:G88">SUM(B45:B87)</f>
        <v>532544.66531025</v>
      </c>
      <c r="C88" s="32">
        <f t="shared" si="18"/>
        <v>109465.01763905483</v>
      </c>
      <c r="D88" s="32">
        <f t="shared" si="18"/>
        <v>642009.6829493049</v>
      </c>
      <c r="E88" s="32">
        <f t="shared" si="18"/>
        <v>426634.93365678424</v>
      </c>
      <c r="F88" s="32">
        <f t="shared" si="18"/>
        <v>83772.2441481747</v>
      </c>
      <c r="G88" s="32">
        <f t="shared" si="18"/>
        <v>510407.17780495895</v>
      </c>
      <c r="H88" s="33">
        <f t="shared" si="15"/>
        <v>-19.887483351610488</v>
      </c>
      <c r="I88" s="34">
        <f t="shared" si="16"/>
        <v>-23.47121851804598</v>
      </c>
      <c r="J88" s="33">
        <f t="shared" si="17"/>
        <v>-20.498523408522754</v>
      </c>
      <c r="K88" s="35" t="s">
        <v>186</v>
      </c>
      <c r="L88" s="11"/>
    </row>
    <row r="89" spans="1:12" ht="15.75">
      <c r="A89" s="20" t="s">
        <v>0</v>
      </c>
      <c r="B89" s="21">
        <v>22256.104177314493</v>
      </c>
      <c r="C89" s="22">
        <v>1215.3255428616858</v>
      </c>
      <c r="D89" s="36">
        <f>SUM(B89:C89)</f>
        <v>23471.42972017618</v>
      </c>
      <c r="E89" s="3">
        <v>19112.370894740237</v>
      </c>
      <c r="F89" s="6">
        <v>848.1829015670439</v>
      </c>
      <c r="G89" s="23">
        <f>SUM(E89:F89)</f>
        <v>19960.553796307282</v>
      </c>
      <c r="H89" s="27">
        <f t="shared" si="15"/>
        <v>-14.12526315265294</v>
      </c>
      <c r="I89" s="24">
        <f t="shared" si="16"/>
        <v>-30.209407137954457</v>
      </c>
      <c r="J89" s="25">
        <f t="shared" si="17"/>
        <v>-14.958082936255598</v>
      </c>
      <c r="K89" s="26" t="s">
        <v>205</v>
      </c>
      <c r="L89" s="11"/>
    </row>
    <row r="90" spans="1:12" ht="15.75">
      <c r="A90" s="20" t="s">
        <v>1</v>
      </c>
      <c r="B90" s="21">
        <v>19354.315612712166</v>
      </c>
      <c r="C90" s="22">
        <v>11715.43027992631</v>
      </c>
      <c r="D90" s="36">
        <f aca="true" t="shared" si="19" ref="D90:D108">SUM(B90:C90)</f>
        <v>31069.745892638475</v>
      </c>
      <c r="E90" s="5">
        <v>20312.90091784397</v>
      </c>
      <c r="F90" s="7">
        <v>11194.691830015148</v>
      </c>
      <c r="G90" s="23">
        <f>SUM(E90:F90)</f>
        <v>31507.59274785912</v>
      </c>
      <c r="H90" s="27">
        <f t="shared" si="15"/>
        <v>4.952824601569446</v>
      </c>
      <c r="I90" s="24">
        <f t="shared" si="16"/>
        <v>-4.444893934484127</v>
      </c>
      <c r="J90" s="25">
        <f t="shared" si="17"/>
        <v>1.409238610233966</v>
      </c>
      <c r="K90" s="26" t="s">
        <v>204</v>
      </c>
      <c r="L90" s="11"/>
    </row>
    <row r="91" spans="1:12" ht="15.75">
      <c r="A91" s="20" t="s">
        <v>2</v>
      </c>
      <c r="B91" s="21">
        <v>545119.9227292587</v>
      </c>
      <c r="C91" s="22">
        <v>512484.0294577192</v>
      </c>
      <c r="D91" s="36">
        <f t="shared" si="19"/>
        <v>1057603.952186978</v>
      </c>
      <c r="E91" s="5">
        <v>470601.9155304396</v>
      </c>
      <c r="F91" s="7">
        <v>413281.7371710179</v>
      </c>
      <c r="G91" s="23">
        <f aca="true" t="shared" si="20" ref="G91:G108">SUM(E91:F91)</f>
        <v>883883.6527014575</v>
      </c>
      <c r="H91" s="27">
        <f t="shared" si="15"/>
        <v>-13.670020869119742</v>
      </c>
      <c r="I91" s="24">
        <f t="shared" si="16"/>
        <v>-19.357148044529577</v>
      </c>
      <c r="J91" s="25">
        <f t="shared" si="17"/>
        <v>-16.42583682921107</v>
      </c>
      <c r="K91" s="26" t="s">
        <v>202</v>
      </c>
      <c r="L91" s="11"/>
    </row>
    <row r="92" spans="1:12" ht="15.75">
      <c r="A92" s="20" t="s">
        <v>7</v>
      </c>
      <c r="B92" s="21">
        <v>18039.65157404123</v>
      </c>
      <c r="C92" s="22">
        <v>1033.517881969628</v>
      </c>
      <c r="D92" s="36">
        <f t="shared" si="19"/>
        <v>19073.169456010855</v>
      </c>
      <c r="E92" s="5">
        <v>13186.633292710763</v>
      </c>
      <c r="F92" s="7">
        <v>915.2786720864551</v>
      </c>
      <c r="G92" s="23">
        <f t="shared" si="20"/>
        <v>14101.911964797218</v>
      </c>
      <c r="H92" s="27">
        <f t="shared" si="15"/>
        <v>-26.90195130106549</v>
      </c>
      <c r="I92" s="24">
        <f t="shared" si="16"/>
        <v>-11.440460967916524</v>
      </c>
      <c r="J92" s="25">
        <f t="shared" si="17"/>
        <v>-26.06413948493998</v>
      </c>
      <c r="K92" s="26" t="s">
        <v>207</v>
      </c>
      <c r="L92" s="11"/>
    </row>
    <row r="93" spans="1:12" ht="15.75">
      <c r="A93" s="20" t="s">
        <v>8</v>
      </c>
      <c r="B93" s="21">
        <v>69865.48065797564</v>
      </c>
      <c r="C93" s="22">
        <v>21203.824421261095</v>
      </c>
      <c r="D93" s="36">
        <f t="shared" si="19"/>
        <v>91069.30507923674</v>
      </c>
      <c r="E93" s="5">
        <v>73391.19943132641</v>
      </c>
      <c r="F93" s="7">
        <v>18951.425447747733</v>
      </c>
      <c r="G93" s="23">
        <f>SUM(E93:F93)</f>
        <v>92342.62487907415</v>
      </c>
      <c r="H93" s="27">
        <f t="shared" si="15"/>
        <v>5.046438871022479</v>
      </c>
      <c r="I93" s="24">
        <f t="shared" si="16"/>
        <v>-10.622607171067118</v>
      </c>
      <c r="J93" s="25">
        <f t="shared" si="17"/>
        <v>1.3981876755615195</v>
      </c>
      <c r="K93" s="26" t="s">
        <v>203</v>
      </c>
      <c r="L93" s="11"/>
    </row>
    <row r="94" spans="1:12" ht="15.75">
      <c r="A94" s="20" t="s">
        <v>5</v>
      </c>
      <c r="B94" s="21">
        <v>15266.839449038165</v>
      </c>
      <c r="C94" s="22">
        <v>724.2107255190566</v>
      </c>
      <c r="D94" s="36">
        <f t="shared" si="19"/>
        <v>15991.050174557222</v>
      </c>
      <c r="E94" s="5">
        <v>15901.36067625062</v>
      </c>
      <c r="F94" s="7">
        <v>581.480646978266</v>
      </c>
      <c r="G94" s="23">
        <f t="shared" si="20"/>
        <v>16482.841323228888</v>
      </c>
      <c r="H94" s="27">
        <f t="shared" si="15"/>
        <v>4.156205541628534</v>
      </c>
      <c r="I94" s="24">
        <f t="shared" si="16"/>
        <v>-19.70836298212693</v>
      </c>
      <c r="J94" s="25">
        <f t="shared" si="17"/>
        <v>3.075414955886617</v>
      </c>
      <c r="K94" s="26" t="s">
        <v>206</v>
      </c>
      <c r="L94" s="11"/>
    </row>
    <row r="95" spans="1:12" ht="15.75">
      <c r="A95" s="20" t="s">
        <v>3</v>
      </c>
      <c r="B95" s="21">
        <v>136034.11637436735</v>
      </c>
      <c r="C95" s="22">
        <v>285132.12524339056</v>
      </c>
      <c r="D95" s="36">
        <f t="shared" si="19"/>
        <v>421166.24161775794</v>
      </c>
      <c r="E95" s="5">
        <v>83992.71053166935</v>
      </c>
      <c r="F95" s="7">
        <v>109973.10584490438</v>
      </c>
      <c r="G95" s="23">
        <f t="shared" si="20"/>
        <v>193965.81637657373</v>
      </c>
      <c r="H95" s="27">
        <f t="shared" si="15"/>
        <v>-38.256142818967184</v>
      </c>
      <c r="I95" s="24">
        <f t="shared" si="16"/>
        <v>-61.430825884305165</v>
      </c>
      <c r="J95" s="25">
        <f t="shared" si="17"/>
        <v>-53.94554520050702</v>
      </c>
      <c r="K95" s="26" t="s">
        <v>188</v>
      </c>
      <c r="L95" s="11"/>
    </row>
    <row r="96" spans="1:12" ht="15.75">
      <c r="A96" s="20" t="s">
        <v>4</v>
      </c>
      <c r="B96" s="21">
        <v>221496.15549239432</v>
      </c>
      <c r="C96" s="22">
        <v>3375.7983546027563</v>
      </c>
      <c r="D96" s="36">
        <f t="shared" si="19"/>
        <v>224871.9538469971</v>
      </c>
      <c r="E96" s="5">
        <v>156152.69203216722</v>
      </c>
      <c r="F96" s="7">
        <v>2211.5496212141566</v>
      </c>
      <c r="G96" s="23">
        <f t="shared" si="20"/>
        <v>158364.24165338138</v>
      </c>
      <c r="H96" s="27">
        <f t="shared" si="15"/>
        <v>-29.50094700965175</v>
      </c>
      <c r="I96" s="24">
        <f t="shared" si="16"/>
        <v>-34.48810062369977</v>
      </c>
      <c r="J96" s="25">
        <f t="shared" si="17"/>
        <v>-29.575814616200457</v>
      </c>
      <c r="K96" s="26" t="s">
        <v>189</v>
      </c>
      <c r="L96" s="11"/>
    </row>
    <row r="97" spans="1:12" ht="15.75">
      <c r="A97" s="20" t="s">
        <v>6</v>
      </c>
      <c r="B97" s="21">
        <v>435107.0807832222</v>
      </c>
      <c r="C97" s="22">
        <v>106951.4631090732</v>
      </c>
      <c r="D97" s="36">
        <f t="shared" si="19"/>
        <v>542058.5438922954</v>
      </c>
      <c r="E97" s="5">
        <v>475122.15997914865</v>
      </c>
      <c r="F97" s="7">
        <v>136479.32412553785</v>
      </c>
      <c r="G97" s="23">
        <f t="shared" si="20"/>
        <v>611601.4841046865</v>
      </c>
      <c r="H97" s="27">
        <f t="shared" si="15"/>
        <v>9.196604919390552</v>
      </c>
      <c r="I97" s="24">
        <f t="shared" si="16"/>
        <v>27.60865551353048</v>
      </c>
      <c r="J97" s="25">
        <f t="shared" si="17"/>
        <v>12.829415013557824</v>
      </c>
      <c r="K97" s="26" t="s">
        <v>192</v>
      </c>
      <c r="L97" s="11"/>
    </row>
    <row r="98" spans="1:12" ht="15.75">
      <c r="A98" s="20" t="s">
        <v>9</v>
      </c>
      <c r="B98" s="21">
        <v>53398.060598446325</v>
      </c>
      <c r="C98" s="22">
        <v>13342.38368913255</v>
      </c>
      <c r="D98" s="36">
        <f t="shared" si="19"/>
        <v>66740.44428757888</v>
      </c>
      <c r="E98" s="5">
        <v>50645.086185772</v>
      </c>
      <c r="F98" s="7">
        <v>6015.955964425816</v>
      </c>
      <c r="G98" s="23">
        <f t="shared" si="20"/>
        <v>56661.04215019782</v>
      </c>
      <c r="H98" s="27">
        <f t="shared" si="15"/>
        <v>-5.155570037227954</v>
      </c>
      <c r="I98" s="24">
        <f t="shared" si="16"/>
        <v>-54.91093567241776</v>
      </c>
      <c r="J98" s="25">
        <f t="shared" si="17"/>
        <v>-15.10238993008464</v>
      </c>
      <c r="K98" s="26" t="s">
        <v>191</v>
      </c>
      <c r="L98" s="11"/>
    </row>
    <row r="99" spans="1:12" ht="15.75">
      <c r="A99" s="20" t="s">
        <v>10</v>
      </c>
      <c r="B99" s="21">
        <v>65920.28468175486</v>
      </c>
      <c r="C99" s="22">
        <v>1150.4901115548387</v>
      </c>
      <c r="D99" s="36">
        <f t="shared" si="19"/>
        <v>67070.7747933097</v>
      </c>
      <c r="E99" s="5">
        <v>70441.51383287844</v>
      </c>
      <c r="F99" s="7">
        <v>1453.264422982789</v>
      </c>
      <c r="G99" s="23">
        <f t="shared" si="20"/>
        <v>71894.77825586122</v>
      </c>
      <c r="H99" s="27">
        <f t="shared" si="15"/>
        <v>6.858631107178681</v>
      </c>
      <c r="I99" s="24">
        <f t="shared" si="16"/>
        <v>26.316985116783286</v>
      </c>
      <c r="J99" s="25">
        <f t="shared" si="17"/>
        <v>7.19240753877905</v>
      </c>
      <c r="K99" s="26" t="s">
        <v>193</v>
      </c>
      <c r="L99" s="11"/>
    </row>
    <row r="100" spans="1:12" ht="15.75">
      <c r="A100" s="20" t="s">
        <v>11</v>
      </c>
      <c r="B100" s="21">
        <v>4049.840468760835</v>
      </c>
      <c r="C100" s="22">
        <v>266.07771305734695</v>
      </c>
      <c r="D100" s="36">
        <f t="shared" si="19"/>
        <v>4315.918181818182</v>
      </c>
      <c r="E100" s="5">
        <v>4823.801594896331</v>
      </c>
      <c r="F100" s="7">
        <v>305.56507177033495</v>
      </c>
      <c r="G100" s="23">
        <f t="shared" si="20"/>
        <v>5129.366666666666</v>
      </c>
      <c r="H100" s="27">
        <f t="shared" si="15"/>
        <v>19.11090404932202</v>
      </c>
      <c r="I100" s="24">
        <f t="shared" si="16"/>
        <v>14.840535969458443</v>
      </c>
      <c r="J100" s="25">
        <f t="shared" si="17"/>
        <v>18.847634514373468</v>
      </c>
      <c r="K100" s="26" t="s">
        <v>196</v>
      </c>
      <c r="L100" s="11"/>
    </row>
    <row r="101" spans="1:12" ht="15.75">
      <c r="A101" s="20" t="s">
        <v>12</v>
      </c>
      <c r="B101" s="21">
        <v>11009.896414311039</v>
      </c>
      <c r="C101" s="22">
        <v>247.88388871926315</v>
      </c>
      <c r="D101" s="36">
        <f t="shared" si="19"/>
        <v>11257.780303030302</v>
      </c>
      <c r="E101" s="5">
        <v>10040.27216678488</v>
      </c>
      <c r="F101" s="7">
        <v>179.3835571208452</v>
      </c>
      <c r="G101" s="23">
        <f t="shared" si="20"/>
        <v>10219.655723905726</v>
      </c>
      <c r="H101" s="27">
        <f t="shared" si="15"/>
        <v>-8.806842599043966</v>
      </c>
      <c r="I101" s="24">
        <f t="shared" si="16"/>
        <v>-27.634039449815507</v>
      </c>
      <c r="J101" s="25">
        <f t="shared" si="17"/>
        <v>-9.22139668017096</v>
      </c>
      <c r="K101" s="26" t="s">
        <v>197</v>
      </c>
      <c r="L101" s="11"/>
    </row>
    <row r="102" spans="1:12" ht="15.75">
      <c r="A102" s="20" t="s">
        <v>13</v>
      </c>
      <c r="B102" s="21">
        <v>53.08163696535065</v>
      </c>
      <c r="C102" s="22">
        <v>50.34977928720702</v>
      </c>
      <c r="D102" s="36">
        <f t="shared" si="19"/>
        <v>103.43141625255767</v>
      </c>
      <c r="E102" s="5">
        <v>55.54915810894369</v>
      </c>
      <c r="F102" s="7">
        <v>59.78221429678555</v>
      </c>
      <c r="G102" s="23">
        <f t="shared" si="20"/>
        <v>115.33137240572924</v>
      </c>
      <c r="H102" s="27">
        <f t="shared" si="15"/>
        <v>4.648540031279999</v>
      </c>
      <c r="I102" s="24">
        <f t="shared" si="16"/>
        <v>18.733816002993166</v>
      </c>
      <c r="J102" s="25">
        <f t="shared" si="17"/>
        <v>11.50516601659441</v>
      </c>
      <c r="K102" s="26" t="s">
        <v>201</v>
      </c>
      <c r="L102" s="11"/>
    </row>
    <row r="103" spans="1:12" ht="15.75">
      <c r="A103" s="20" t="s">
        <v>14</v>
      </c>
      <c r="B103" s="21">
        <v>14534.294415480537</v>
      </c>
      <c r="C103" s="22">
        <v>1444.1820504465543</v>
      </c>
      <c r="D103" s="36">
        <f t="shared" si="19"/>
        <v>15978.476465927091</v>
      </c>
      <c r="E103" s="5">
        <v>11906.400631840865</v>
      </c>
      <c r="F103" s="7">
        <v>1299.5871336107944</v>
      </c>
      <c r="G103" s="23">
        <f t="shared" si="20"/>
        <v>13205.987765451659</v>
      </c>
      <c r="H103" s="27">
        <f aca="true" t="shared" si="21" ref="H103:H110">(E103-B103)/B103*100</f>
        <v>-18.08064229688847</v>
      </c>
      <c r="I103" s="24">
        <f aca="true" t="shared" si="22" ref="I103:I111">(F103-C103)/C103*100</f>
        <v>-10.012236116011126</v>
      </c>
      <c r="J103" s="25">
        <f aca="true" t="shared" si="23" ref="J103:J111">(G103-D103)/D103*100</f>
        <v>-17.35139583794211</v>
      </c>
      <c r="K103" s="26" t="s">
        <v>194</v>
      </c>
      <c r="L103" s="11"/>
    </row>
    <row r="104" spans="1:12" ht="15.75">
      <c r="A104" s="20" t="s">
        <v>15</v>
      </c>
      <c r="B104" s="21">
        <v>165.2</v>
      </c>
      <c r="C104" s="22">
        <v>81.8</v>
      </c>
      <c r="D104" s="36">
        <f t="shared" si="19"/>
        <v>247</v>
      </c>
      <c r="E104" s="5">
        <v>197</v>
      </c>
      <c r="F104" s="7">
        <v>52</v>
      </c>
      <c r="G104" s="23">
        <f t="shared" si="20"/>
        <v>249</v>
      </c>
      <c r="H104" s="27">
        <f t="shared" si="21"/>
        <v>19.249394673123497</v>
      </c>
      <c r="I104" s="24">
        <f t="shared" si="22"/>
        <v>-36.43031784841075</v>
      </c>
      <c r="J104" s="25">
        <f t="shared" si="23"/>
        <v>0.8097165991902834</v>
      </c>
      <c r="K104" s="26" t="s">
        <v>199</v>
      </c>
      <c r="L104" s="11"/>
    </row>
    <row r="105" spans="1:12" ht="15.75">
      <c r="A105" s="20" t="s">
        <v>16</v>
      </c>
      <c r="B105" s="21">
        <v>83833.89884983946</v>
      </c>
      <c r="C105" s="22">
        <v>715.8537935688421</v>
      </c>
      <c r="D105" s="36">
        <f t="shared" si="19"/>
        <v>84549.7526434083</v>
      </c>
      <c r="E105" s="5">
        <v>80817.14959684262</v>
      </c>
      <c r="F105" s="7">
        <v>683.1170871130988</v>
      </c>
      <c r="G105" s="23">
        <f t="shared" si="20"/>
        <v>81500.26668395572</v>
      </c>
      <c r="H105" s="27">
        <f t="shared" si="21"/>
        <v>-3.5984837808871886</v>
      </c>
      <c r="I105" s="24">
        <f t="shared" si="22"/>
        <v>-4.573099528122436</v>
      </c>
      <c r="J105" s="25">
        <f t="shared" si="23"/>
        <v>-3.606735518569636</v>
      </c>
      <c r="K105" s="26" t="s">
        <v>195</v>
      </c>
      <c r="L105" s="11"/>
    </row>
    <row r="106" spans="1:12" ht="15.75">
      <c r="A106" s="20" t="s">
        <v>17</v>
      </c>
      <c r="B106" s="21">
        <v>69758.42810719315</v>
      </c>
      <c r="C106" s="22">
        <v>179802.5671273096</v>
      </c>
      <c r="D106" s="36">
        <f t="shared" si="19"/>
        <v>249560.99523450274</v>
      </c>
      <c r="E106" s="5">
        <v>77500.35441625149</v>
      </c>
      <c r="F106" s="7">
        <v>180866.1450567895</v>
      </c>
      <c r="G106" s="23">
        <f t="shared" si="20"/>
        <v>258366.49947304098</v>
      </c>
      <c r="H106" s="27">
        <f t="shared" si="21"/>
        <v>11.098194897915183</v>
      </c>
      <c r="I106" s="24">
        <f t="shared" si="22"/>
        <v>0.5915254417512545</v>
      </c>
      <c r="J106" s="25">
        <f t="shared" si="23"/>
        <v>3.5283976289099392</v>
      </c>
      <c r="K106" s="26" t="s">
        <v>190</v>
      </c>
      <c r="L106" s="11"/>
    </row>
    <row r="107" spans="1:12" ht="15.75">
      <c r="A107" s="20" t="s">
        <v>18</v>
      </c>
      <c r="B107" s="21">
        <v>5655.110237324782</v>
      </c>
      <c r="C107" s="22">
        <v>80.80974025974018</v>
      </c>
      <c r="D107" s="36">
        <f t="shared" si="19"/>
        <v>5735.919977584523</v>
      </c>
      <c r="E107" s="5">
        <v>5156.644294526387</v>
      </c>
      <c r="F107" s="7">
        <v>103.95064935064926</v>
      </c>
      <c r="G107" s="23">
        <f t="shared" si="20"/>
        <v>5260.594943877037</v>
      </c>
      <c r="H107" s="27">
        <f t="shared" si="21"/>
        <v>-8.814433704730051</v>
      </c>
      <c r="I107" s="24">
        <f t="shared" si="22"/>
        <v>28.63628693339334</v>
      </c>
      <c r="J107" s="25">
        <f t="shared" si="23"/>
        <v>-8.28681424366126</v>
      </c>
      <c r="K107" s="26" t="s">
        <v>198</v>
      </c>
      <c r="L107" s="11"/>
    </row>
    <row r="108" spans="1:12" ht="16.5" thickBot="1">
      <c r="A108" s="20" t="s">
        <v>19</v>
      </c>
      <c r="B108" s="21">
        <v>12.753469159757746</v>
      </c>
      <c r="C108" s="22">
        <v>0.7704827424001872</v>
      </c>
      <c r="D108" s="36">
        <f t="shared" si="19"/>
        <v>13.523951902157933</v>
      </c>
      <c r="E108" s="9">
        <v>8.75</v>
      </c>
      <c r="F108" s="8">
        <v>0</v>
      </c>
      <c r="G108" s="23">
        <f t="shared" si="20"/>
        <v>8.75</v>
      </c>
      <c r="H108" s="27">
        <f t="shared" si="21"/>
        <v>-31.39121684937522</v>
      </c>
      <c r="I108" s="24">
        <f t="shared" si="22"/>
        <v>-100</v>
      </c>
      <c r="J108" s="25">
        <f t="shared" si="23"/>
        <v>-35.29997693496812</v>
      </c>
      <c r="K108" s="26" t="s">
        <v>200</v>
      </c>
      <c r="L108" s="11"/>
    </row>
    <row r="109" spans="1:12" ht="21" customHeight="1" thickBot="1">
      <c r="A109" s="31" t="s">
        <v>100</v>
      </c>
      <c r="B109" s="32">
        <f aca="true" t="shared" si="24" ref="B109:G109">SUM(B89:B108)</f>
        <v>1790930.5157295603</v>
      </c>
      <c r="C109" s="32">
        <f t="shared" si="24"/>
        <v>1141018.893392402</v>
      </c>
      <c r="D109" s="32">
        <f t="shared" si="24"/>
        <v>2931949.4091219623</v>
      </c>
      <c r="E109" s="32">
        <f t="shared" si="24"/>
        <v>1639366.4651641985</v>
      </c>
      <c r="F109" s="32">
        <f t="shared" si="24"/>
        <v>885455.5274185295</v>
      </c>
      <c r="G109" s="32">
        <f t="shared" si="24"/>
        <v>2524821.9925827277</v>
      </c>
      <c r="H109" s="33">
        <f t="shared" si="21"/>
        <v>-8.462866048358109</v>
      </c>
      <c r="I109" s="34">
        <f t="shared" si="22"/>
        <v>-22.397820706898933</v>
      </c>
      <c r="J109" s="33">
        <f t="shared" si="23"/>
        <v>-13.8858950046194</v>
      </c>
      <c r="K109" s="35" t="s">
        <v>208</v>
      </c>
      <c r="L109" s="11"/>
    </row>
    <row r="110" spans="1:12" ht="35.25" customHeight="1" thickBot="1">
      <c r="A110" s="40" t="s">
        <v>210</v>
      </c>
      <c r="B110" s="41">
        <v>1202821.6486707649</v>
      </c>
      <c r="C110" s="41">
        <v>24690.907945145325</v>
      </c>
      <c r="D110" s="41">
        <f>SUM(B110:C110)</f>
        <v>1227512.5566159103</v>
      </c>
      <c r="E110" s="41">
        <v>1275856.6362490882</v>
      </c>
      <c r="F110" s="41">
        <v>26657.771875282324</v>
      </c>
      <c r="G110" s="41">
        <f>SUM(E110:F110)</f>
        <v>1302514.4081243705</v>
      </c>
      <c r="H110" s="42">
        <f t="shared" si="21"/>
        <v>6.071971489624761</v>
      </c>
      <c r="I110" s="43">
        <f t="shared" si="22"/>
        <v>7.9659441220496685</v>
      </c>
      <c r="J110" s="42">
        <f t="shared" si="23"/>
        <v>6.110067966655301</v>
      </c>
      <c r="K110" s="44" t="s">
        <v>209</v>
      </c>
      <c r="L110" s="11"/>
    </row>
    <row r="111" spans="1:12" ht="16.5" thickBot="1">
      <c r="A111" s="45" t="s">
        <v>99</v>
      </c>
      <c r="B111" s="46">
        <f aca="true" t="shared" si="25" ref="B111:G111">SUM(B110,B109,B88,B44,B22,B11)</f>
        <v>3989912.5178585122</v>
      </c>
      <c r="C111" s="46">
        <f t="shared" si="25"/>
        <v>1336588.7698420093</v>
      </c>
      <c r="D111" s="46">
        <f t="shared" si="25"/>
        <v>5326501.28770052</v>
      </c>
      <c r="E111" s="46">
        <f t="shared" si="25"/>
        <v>3761071.699187991</v>
      </c>
      <c r="F111" s="46">
        <f t="shared" si="25"/>
        <v>1048202.2585011543</v>
      </c>
      <c r="G111" s="47">
        <f t="shared" si="25"/>
        <v>4809273.957689145</v>
      </c>
      <c r="H111" s="48">
        <f>(E111-B111)/B111*100</f>
        <v>-5.735484616423262</v>
      </c>
      <c r="I111" s="48">
        <f t="shared" si="22"/>
        <v>-21.576308124670508</v>
      </c>
      <c r="J111" s="48">
        <f t="shared" si="23"/>
        <v>-9.710451609308917</v>
      </c>
      <c r="K111" s="49" t="s">
        <v>211</v>
      </c>
      <c r="L111" s="11"/>
    </row>
    <row r="112" spans="1:7" ht="22.5" customHeight="1">
      <c r="A112" s="13" t="s">
        <v>220</v>
      </c>
      <c r="B112" s="50"/>
      <c r="C112" s="50"/>
      <c r="D112" s="50"/>
      <c r="E112" s="50"/>
      <c r="F112" s="50"/>
      <c r="G112" s="50"/>
    </row>
    <row r="113" spans="2:7" ht="15.75">
      <c r="B113" s="51"/>
      <c r="C113" s="51"/>
      <c r="D113" s="51"/>
      <c r="E113" s="51"/>
      <c r="F113" s="51"/>
      <c r="G113" s="51"/>
    </row>
    <row r="114" spans="2:7" ht="15.75">
      <c r="B114" s="51"/>
      <c r="C114" s="51"/>
      <c r="D114" s="51"/>
      <c r="E114" s="51"/>
      <c r="F114" s="51"/>
      <c r="G114" s="51"/>
    </row>
    <row r="115" spans="2:7" ht="15.75">
      <c r="B115" s="51"/>
      <c r="C115" s="51"/>
      <c r="D115" s="51"/>
      <c r="E115" s="51"/>
      <c r="F115" s="51"/>
      <c r="G115" s="51"/>
    </row>
    <row r="116" spans="2:7" ht="15.75">
      <c r="B116" s="51"/>
      <c r="C116" s="51"/>
      <c r="D116" s="51"/>
      <c r="E116" s="51"/>
      <c r="F116" s="51"/>
      <c r="G116" s="51"/>
    </row>
    <row r="117" spans="2:7" ht="15.75">
      <c r="B117" s="51"/>
      <c r="C117" s="51"/>
      <c r="D117" s="51"/>
      <c r="E117" s="51"/>
      <c r="F117" s="51"/>
      <c r="G117" s="51"/>
    </row>
    <row r="118" spans="2:5" ht="15.75">
      <c r="B118" s="52"/>
      <c r="E118" s="52"/>
    </row>
    <row r="119" spans="2:5" ht="15.75">
      <c r="B119" s="52"/>
      <c r="E119" s="52"/>
    </row>
    <row r="120" spans="2:5" ht="15.75">
      <c r="B120" s="52"/>
      <c r="E120" s="52"/>
    </row>
    <row r="121" spans="2:5" ht="15.75">
      <c r="B121" s="52"/>
      <c r="E121" s="52"/>
    </row>
    <row r="122" spans="2:5" ht="15.75">
      <c r="B122" s="52"/>
      <c r="E122" s="52"/>
    </row>
    <row r="123" spans="2:5" ht="15.75">
      <c r="B123" s="52"/>
      <c r="E123" s="52"/>
    </row>
    <row r="124" spans="2:5" ht="15.75">
      <c r="B124" s="52"/>
      <c r="E124" s="52"/>
    </row>
    <row r="125" spans="2:5" ht="15.75">
      <c r="B125" s="52"/>
      <c r="E125" s="52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5" right="0.25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 Abu Sarah</dc:creator>
  <cp:keywords/>
  <dc:description/>
  <cp:lastModifiedBy>Mohammed Abu Sarah</cp:lastModifiedBy>
  <cp:lastPrinted>2016-01-28T12:57:07Z</cp:lastPrinted>
  <dcterms:created xsi:type="dcterms:W3CDTF">1996-10-14T23:33:28Z</dcterms:created>
  <dcterms:modified xsi:type="dcterms:W3CDTF">2016-04-03T09:02:06Z</dcterms:modified>
  <cp:category/>
  <cp:version/>
  <cp:contentType/>
  <cp:contentStatus/>
</cp:coreProperties>
</file>