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65281" windowWidth="12105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'Sheet2'!$A$1:$K$112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<sst xmlns="http://schemas.openxmlformats.org/spreadsheetml/2006/main" count="456" uniqueCount="334">
  <si>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</si>
  <si>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</si>
  <si>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</si>
  <si>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</si>
  <si>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</si>
  <si>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</si>
  <si>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</si>
  <si>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</si>
  <si>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</si>
  <si>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</si>
  <si>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</si>
  <si>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</si>
  <si>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</si>
  <si>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</si>
  <si>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</si>
  <si>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</si>
  <si>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</si>
  <si>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</si>
  <si>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</si>
  <si>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</si>
  <si>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</si>
  <si>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</si>
  <si>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</si>
  <si>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</si>
  <si>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</si>
  <si>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</si>
  <si>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</si>
  <si>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</si>
  <si>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</si>
  <si>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</si>
  <si>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</si>
  <si>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</si>
  <si>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</si>
  <si>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</si>
  <si>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</si>
  <si>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</si>
  <si>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</si>
  <si>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</si>
  <si>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</si>
  <si>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</si>
  <si>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</si>
  <si>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</si>
  <si>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</si>
  <si>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</si>
  <si>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</si>
  <si>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</si>
  <si>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</si>
  <si>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</si>
  <si>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</si>
  <si>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</si>
  <si>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</si>
  <si>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</si>
  <si>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</si>
  <si>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</si>
  <si>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</si>
  <si>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</si>
  <si>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</si>
  <si>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</si>
  <si>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</si>
  <si>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</si>
  <si>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</si>
  <si>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</si>
  <si>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</si>
  <si>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</si>
  <si>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</si>
  <si>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</si>
  <si>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</si>
  <si>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</si>
  <si>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</si>
  <si>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</si>
  <si>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</si>
  <si>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</si>
  <si>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</si>
  <si>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</si>
  <si>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</si>
  <si>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</si>
  <si>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</si>
  <si>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</si>
  <si>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</si>
  <si>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</si>
  <si>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</si>
  <si>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</si>
  <si>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</si>
  <si>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</si>
  <si>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</si>
  <si>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</si>
  <si>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</si>
  <si>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</si>
  <si>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</si>
  <si>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</si>
  <si>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</si>
  <si>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</si>
  <si>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</si>
  <si>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</si>
  <si>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</si>
  <si>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</si>
  <si>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</si>
  <si>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</si>
  <si>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</si>
  <si>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</si>
  <si>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</si>
  <si>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</si>
  <si>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</si>
  <si>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</si>
  <si>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</si>
  <si>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</si>
  <si>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</si>
  <si>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</si>
  <si>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</si>
  <si>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</si>
  <si>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</si>
  <si>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</si>
  <si>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</si>
  <si>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</si>
  <si>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</si>
  <si>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</si>
  <si>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</si>
  <si>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</si>
  <si>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</si>
  <si>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</si>
  <si>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</si>
  <si>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</si>
  <si>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</si>
  <si>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</si>
  <si>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</si>
  <si>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</si>
  <si>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</si>
  <si>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</si>
  <si>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</si>
  <si>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</si>
  <si>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</si>
  <si>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</si>
  <si>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</si>
  <si>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</si>
  <si>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</si>
  <si>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</si>
  <si>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</si>
  <si>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</si>
  <si>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</si>
  <si>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</si>
  <si>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</si>
  <si>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</si>
  <si>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</si>
  <si>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</si>
  <si>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</si>
  <si>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</si>
  <si>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</si>
  <si>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</si>
  <si>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</si>
  <si>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</si>
  <si>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</si>
  <si>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</si>
  <si>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</si>
  <si>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</si>
  <si>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</si>
  <si>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</si>
  <si>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</si>
  <si>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</si>
  <si>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</si>
  <si>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</si>
  <si>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</si>
  <si>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</si>
  <si>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</si>
  <si>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</si>
  <si>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</si>
  <si>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</si>
  <si>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</si>
  <si>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</si>
  <si>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</si>
  <si>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</si>
  <si>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</si>
  <si>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</si>
  <si>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</si>
  <si>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</si>
  <si>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</si>
  <si>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</si>
  <si>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</si>
  <si>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</si>
  <si>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</si>
  <si>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</si>
  <si>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</si>
  <si>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</si>
  <si>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</si>
  <si>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</si>
  <si>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</si>
  <si>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</si>
  <si>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</si>
  <si>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</si>
  <si>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</si>
  <si>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</si>
  <si>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</si>
  <si>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</si>
  <si>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</si>
  <si>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</si>
  <si>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</si>
  <si>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</si>
  <si>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</si>
  <si>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</si>
  <si>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</si>
  <si>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</si>
  <si>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</si>
  <si>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</si>
  <si>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</si>
  <si>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</si>
  <si>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</si>
  <si>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</si>
  <si>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</si>
  <si>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</si>
  <si>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</si>
  <si>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</si>
  <si>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</si>
  <si>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</si>
  <si>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</si>
  <si>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</si>
  <si>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</si>
  <si>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</si>
  <si>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</si>
  <si>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</si>
  <si>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</si>
  <si>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</si>
  <si>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</si>
  <si>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</si>
  <si>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</si>
  <si>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</si>
  <si>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</si>
  <si>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</si>
  <si>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</si>
  <si>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</si>
  <si>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</si>
  <si>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</si>
  <si>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</si>
  <si>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</si>
  <si>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</si>
  <si>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</si>
  <si>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</si>
  <si>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</si>
  <si>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</si>
  <si>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</si>
  <si>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</si>
  <si>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</si>
  <si>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</si>
  <si>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</si>
  <si>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</si>
  <si>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</si>
  <si>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</si>
  <si>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</si>
  <si>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</si>
  <si>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</si>
  <si>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</si>
  <si>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</si>
  <si>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</si>
  <si>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</si>
  <si>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</si>
  <si>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</si>
  <si>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</si>
  <si>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</si>
  <si>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</si>
  <si>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</si>
  <si>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</si>
  <si>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</si>
  <si>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</si>
  <si>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</si>
  <si>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</si>
  <si>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</si>
  <si>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</si>
  <si>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</si>
  <si>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</si>
  <si>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</si>
  <si>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</si>
  <si>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</si>
  <si>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</si>
  <si>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</si>
  <si>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</si>
  <si>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</si>
  <si>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</si>
  <si>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</si>
  <si>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</si>
  <si>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</si>
  <si>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</si>
  <si>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</si>
  <si>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</si>
  <si>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</si>
  <si>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</si>
  <si>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</si>
  <si>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</si>
  <si>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</si>
  <si>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</si>
  <si>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</si>
  <si>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</si>
  <si>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</si>
  <si>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</si>
  <si>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</si>
  <si>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</si>
  <si>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</si>
  <si>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</si>
  <si>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</si>
  <si>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</si>
  <si>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</si>
  <si>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</si>
  <si>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</si>
  <si>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</si>
  <si>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</si>
  <si>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</si>
  <si>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</si>
  <si>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</si>
  <si>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</si>
  <si>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</si>
  <si>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</si>
  <si>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</si>
  <si>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</si>
  <si>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</si>
  <si>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</si>
  <si>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</si>
  <si>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</si>
  <si>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</si>
  <si>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</si>
  <si>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</si>
  <si>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</si>
  <si>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</si>
  <si>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</si>
  <si>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</si>
  <si>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</si>
  <si>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</si>
  <si>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</si>
  <si>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</si>
  <si>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</si>
  <si>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</si>
  <si>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</si>
  <si>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</si>
  <si>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</si>
  <si>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Table 2.2Tourist  Overnight and Same Day Visitors By Nationality during   2015 -2016*</t>
  </si>
  <si>
    <t>نسبة التغير% 15/16  Relative Change%</t>
  </si>
  <si>
    <t>جدول 2.2 عدد سياح المبيت وزوار اليوم الواحد حسب الجنسية خلال   2015   -2016*</t>
  </si>
  <si>
    <t>2016*</t>
  </si>
</sst>
</file>

<file path=xl/styles.xml><?xml version="1.0" encoding="utf-8"?>
<styleSheet xmlns="http://schemas.openxmlformats.org/spreadsheetml/2006/main">
  <numFmts count="3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7" fillId="34" borderId="0" xfId="0" applyFont="1" applyFill="1" applyAlignment="1">
      <alignment readingOrder="1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11" t="s">
        <v>212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6.5" thickBot="1">
      <c r="A2" s="115" t="s">
        <v>0</v>
      </c>
      <c r="B2" s="112">
        <v>2011</v>
      </c>
      <c r="C2" s="113"/>
      <c r="D2" s="114"/>
      <c r="E2" s="112">
        <v>2012</v>
      </c>
      <c r="F2" s="113"/>
      <c r="G2" s="114"/>
      <c r="H2" s="117" t="s">
        <v>206</v>
      </c>
      <c r="I2" s="118"/>
      <c r="J2" s="118"/>
    </row>
    <row r="3" spans="1:10" ht="16.5" thickBot="1">
      <c r="A3" s="116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09">
      <selection activeCell="B121" sqref="B121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9.140625" style="48" customWidth="1"/>
    <col min="9" max="9" width="10.00390625" style="48" customWidth="1"/>
    <col min="10" max="10" width="9.2812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30" t="s">
        <v>332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64"/>
    </row>
    <row r="2" spans="1:11" ht="16.5" thickBot="1">
      <c r="A2" s="119" t="s">
        <v>330</v>
      </c>
      <c r="B2" s="119"/>
      <c r="C2" s="119"/>
      <c r="D2" s="119"/>
      <c r="E2" s="119"/>
      <c r="F2" s="119"/>
      <c r="G2" s="119"/>
      <c r="H2" s="119"/>
      <c r="I2" s="119"/>
      <c r="J2" s="119"/>
      <c r="K2" s="49"/>
    </row>
    <row r="3" spans="1:11" ht="23.25" customHeight="1">
      <c r="A3" s="124" t="s">
        <v>322</v>
      </c>
      <c r="B3" s="120">
        <v>2015</v>
      </c>
      <c r="C3" s="121"/>
      <c r="D3" s="122"/>
      <c r="E3" s="123" t="s">
        <v>333</v>
      </c>
      <c r="F3" s="121"/>
      <c r="G3" s="122"/>
      <c r="H3" s="131" t="s">
        <v>331</v>
      </c>
      <c r="I3" s="132"/>
      <c r="J3" s="133"/>
      <c r="K3" s="127" t="s">
        <v>213</v>
      </c>
    </row>
    <row r="4" spans="1:12" ht="31.5">
      <c r="A4" s="125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28"/>
      <c r="L4" s="48"/>
    </row>
    <row r="5" spans="1:12" ht="26.25" thickBot="1">
      <c r="A5" s="126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29"/>
      <c r="L5" s="48"/>
    </row>
    <row r="6" spans="1:12" ht="15.75">
      <c r="A6" s="95" t="s">
        <v>88</v>
      </c>
      <c r="B6" s="71">
        <v>7193.5649260970695</v>
      </c>
      <c r="C6" s="66">
        <v>545.5134491889713</v>
      </c>
      <c r="D6" s="67">
        <f>SUM(B6:C6)</f>
        <v>7739.078375286041</v>
      </c>
      <c r="E6" s="65">
        <v>7299.902622181769</v>
      </c>
      <c r="F6" s="66">
        <v>1247.7608456708572</v>
      </c>
      <c r="G6" s="67">
        <v>8547.663467852626</v>
      </c>
      <c r="H6" s="51">
        <f>(E6-B6)/B6*100</f>
        <v>1.4782336321025513</v>
      </c>
      <c r="I6" s="51">
        <f>(F6-C6)/C6*100</f>
        <v>128.73145428878698</v>
      </c>
      <c r="J6" s="52">
        <f aca="true" t="shared" si="0" ref="J6:J37">(G6-D6)/D6*100</f>
        <v>10.448079905079133</v>
      </c>
      <c r="K6" s="53" t="s">
        <v>214</v>
      </c>
      <c r="L6" s="48"/>
    </row>
    <row r="7" spans="1:12" ht="15.75">
      <c r="A7" s="95" t="s">
        <v>80</v>
      </c>
      <c r="B7" s="71">
        <v>4013</v>
      </c>
      <c r="C7" s="66">
        <v>0</v>
      </c>
      <c r="D7" s="67">
        <f>SUM(B7:C7)</f>
        <v>4013</v>
      </c>
      <c r="E7" s="65">
        <v>2771.955779666895</v>
      </c>
      <c r="F7" s="66">
        <v>262.0442203331053</v>
      </c>
      <c r="G7" s="67">
        <v>3034.0000000000005</v>
      </c>
      <c r="H7" s="54">
        <f aca="true" t="shared" si="1" ref="H7:H37">(E7-B7)/B7*100</f>
        <v>-30.92559731704722</v>
      </c>
      <c r="I7" s="51" t="e">
        <f>(F7-C7)/C7*100</f>
        <v>#DIV/0!</v>
      </c>
      <c r="J7" s="52">
        <f t="shared" si="0"/>
        <v>-24.395713929728373</v>
      </c>
      <c r="K7" s="53" t="s">
        <v>215</v>
      </c>
      <c r="L7" s="48"/>
    </row>
    <row r="8" spans="1:12" ht="15.75">
      <c r="A8" s="95" t="s">
        <v>107</v>
      </c>
      <c r="B8" s="71">
        <v>2673.015330485047</v>
      </c>
      <c r="C8" s="66">
        <v>307.41945212364914</v>
      </c>
      <c r="D8" s="67">
        <f>SUM(B8:C8)</f>
        <v>2980.434782608696</v>
      </c>
      <c r="E8" s="65">
        <v>1274.7480778023419</v>
      </c>
      <c r="F8" s="66">
        <v>90.80443502569113</v>
      </c>
      <c r="G8" s="67">
        <v>1365.552512828033</v>
      </c>
      <c r="H8" s="54">
        <f t="shared" si="1"/>
        <v>-52.31048384705578</v>
      </c>
      <c r="I8" s="51">
        <f>(F8-C8)/C8*100</f>
        <v>-70.46236521520828</v>
      </c>
      <c r="J8" s="52">
        <f t="shared" si="0"/>
        <v>-54.182774916054335</v>
      </c>
      <c r="K8" s="53" t="s">
        <v>216</v>
      </c>
      <c r="L8" s="48"/>
    </row>
    <row r="9" spans="1:12" ht="15.75">
      <c r="A9" s="95" t="s">
        <v>118</v>
      </c>
      <c r="B9" s="71">
        <v>1071.644808743169</v>
      </c>
      <c r="C9" s="66">
        <v>15.3551912568306</v>
      </c>
      <c r="D9" s="67">
        <f>SUM(B9:C9)</f>
        <v>1086.9999999999995</v>
      </c>
      <c r="E9" s="65">
        <v>776.9341254382603</v>
      </c>
      <c r="F9" s="66">
        <v>105.06587456173968</v>
      </c>
      <c r="G9" s="67">
        <v>881.9999999999999</v>
      </c>
      <c r="H9" s="54">
        <f t="shared" si="1"/>
        <v>-27.500780193257047</v>
      </c>
      <c r="I9" s="51">
        <f>(F9-C9)/C9*100</f>
        <v>584.2368343344613</v>
      </c>
      <c r="J9" s="52">
        <f t="shared" si="0"/>
        <v>-18.85924563017477</v>
      </c>
      <c r="K9" s="53" t="s">
        <v>217</v>
      </c>
      <c r="L9" s="48"/>
    </row>
    <row r="10" spans="1:12" ht="16.5" thickBot="1">
      <c r="A10" s="95" t="s">
        <v>201</v>
      </c>
      <c r="B10" s="71">
        <v>4672.402558553495</v>
      </c>
      <c r="C10" s="65">
        <v>179.94525876938917</v>
      </c>
      <c r="D10" s="67">
        <f>SUM(B10:C10)</f>
        <v>4852.347817322884</v>
      </c>
      <c r="E10" s="65">
        <v>4515.830907096411</v>
      </c>
      <c r="F10" s="65">
        <v>1061.9055595439038</v>
      </c>
      <c r="G10" s="67">
        <v>5577.736466640315</v>
      </c>
      <c r="H10" s="55">
        <f t="shared" si="1"/>
        <v>-3.350988051542294</v>
      </c>
      <c r="I10" s="56">
        <f aca="true" t="shared" si="2" ref="I10:I37">(F10-C10)/C10*100</f>
        <v>490.1270012925434</v>
      </c>
      <c r="J10" s="57">
        <f t="shared" si="0"/>
        <v>14.949230282458167</v>
      </c>
      <c r="K10" s="53" t="s">
        <v>218</v>
      </c>
      <c r="L10" s="48"/>
    </row>
    <row r="11" spans="1:12" ht="21" customHeight="1" thickBot="1">
      <c r="A11" s="98" t="s">
        <v>209</v>
      </c>
      <c r="B11" s="99">
        <f>SUM(B6:B10)</f>
        <v>19623.62762387878</v>
      </c>
      <c r="C11" s="100">
        <f>SUM(C6:C10)</f>
        <v>1048.2333513388403</v>
      </c>
      <c r="D11" s="100">
        <f>SUM(D6:D10)</f>
        <v>20671.86097521762</v>
      </c>
      <c r="E11" s="100">
        <v>16639.371512185677</v>
      </c>
      <c r="F11" s="100">
        <v>2767.5809351352973</v>
      </c>
      <c r="G11" s="100">
        <v>19406.952447320975</v>
      </c>
      <c r="H11" s="101">
        <f t="shared" si="1"/>
        <v>-15.207464026996446</v>
      </c>
      <c r="I11" s="102">
        <f t="shared" si="2"/>
        <v>164.02336193562687</v>
      </c>
      <c r="J11" s="101">
        <f t="shared" si="0"/>
        <v>-6.118987203972955</v>
      </c>
      <c r="K11" s="103" t="s">
        <v>219</v>
      </c>
      <c r="L11" s="48"/>
    </row>
    <row r="12" spans="1:12" ht="15.75">
      <c r="A12" s="95" t="s">
        <v>163</v>
      </c>
      <c r="B12" s="71">
        <v>144467.03033949394</v>
      </c>
      <c r="C12" s="66">
        <v>16546.21845120568</v>
      </c>
      <c r="D12" s="69">
        <f>SUM(B12:C12)</f>
        <v>161013.2487906996</v>
      </c>
      <c r="E12" s="72">
        <v>96159.56232201244</v>
      </c>
      <c r="F12" s="73">
        <v>27744.858287285602</v>
      </c>
      <c r="G12" s="67">
        <v>123904.42060929805</v>
      </c>
      <c r="H12" s="54">
        <f t="shared" si="1"/>
        <v>-33.43840314565901</v>
      </c>
      <c r="I12" s="51">
        <f t="shared" si="2"/>
        <v>67.6809620826921</v>
      </c>
      <c r="J12" s="52">
        <f t="shared" si="0"/>
        <v>-23.047065045957282</v>
      </c>
      <c r="K12" s="53" t="s">
        <v>220</v>
      </c>
      <c r="L12" s="48"/>
    </row>
    <row r="13" spans="1:11" s="89" customFormat="1" ht="15.75">
      <c r="A13" s="96" t="s">
        <v>164</v>
      </c>
      <c r="B13" s="71">
        <v>25070.445669443798</v>
      </c>
      <c r="C13" s="83">
        <v>2538.768186942623</v>
      </c>
      <c r="D13" s="90">
        <f aca="true" t="shared" si="3" ref="D13:D21">SUM(B13:C13)</f>
        <v>27609.21385638642</v>
      </c>
      <c r="E13" s="74">
        <v>23718.347764626797</v>
      </c>
      <c r="F13" s="73">
        <v>3917.4866391335586</v>
      </c>
      <c r="G13" s="84">
        <v>27635.834403760357</v>
      </c>
      <c r="H13" s="85">
        <f t="shared" si="1"/>
        <v>-5.393194531300082</v>
      </c>
      <c r="I13" s="86">
        <f t="shared" si="2"/>
        <v>54.306590860951864</v>
      </c>
      <c r="J13" s="87">
        <f t="shared" si="0"/>
        <v>0.0964190705045295</v>
      </c>
      <c r="K13" s="88" t="s">
        <v>221</v>
      </c>
    </row>
    <row r="14" spans="1:12" ht="15.75">
      <c r="A14" s="95" t="s">
        <v>188</v>
      </c>
      <c r="B14" s="71">
        <v>2693.654565245706</v>
      </c>
      <c r="C14" s="66">
        <v>1297.2910869282066</v>
      </c>
      <c r="D14" s="69">
        <f t="shared" si="3"/>
        <v>3990.945652173913</v>
      </c>
      <c r="E14" s="74">
        <v>1322.3300523433625</v>
      </c>
      <c r="F14" s="73">
        <v>993.2667163312992</v>
      </c>
      <c r="G14" s="67">
        <v>2315.5967686746617</v>
      </c>
      <c r="H14" s="54">
        <f t="shared" si="1"/>
        <v>-50.909442160682396</v>
      </c>
      <c r="I14" s="51">
        <f t="shared" si="2"/>
        <v>-23.4353240888128</v>
      </c>
      <c r="J14" s="52">
        <f t="shared" si="0"/>
        <v>-41.97874462626846</v>
      </c>
      <c r="K14" s="53" t="s">
        <v>222</v>
      </c>
      <c r="L14" s="48"/>
    </row>
    <row r="15" spans="1:12" ht="15.75">
      <c r="A15" s="95" t="s">
        <v>192</v>
      </c>
      <c r="B15" s="71">
        <v>6993.915380060217</v>
      </c>
      <c r="C15" s="66">
        <v>1165.0954502646937</v>
      </c>
      <c r="D15" s="69">
        <f t="shared" si="3"/>
        <v>8159.010830324911</v>
      </c>
      <c r="E15" s="74">
        <v>3937.7255165562074</v>
      </c>
      <c r="F15" s="73">
        <v>1475.9496885778542</v>
      </c>
      <c r="G15" s="67">
        <v>5413.675205134062</v>
      </c>
      <c r="H15" s="54">
        <f t="shared" si="1"/>
        <v>-43.69783872732095</v>
      </c>
      <c r="I15" s="51">
        <f t="shared" si="2"/>
        <v>26.68058125559916</v>
      </c>
      <c r="J15" s="52">
        <f t="shared" si="0"/>
        <v>-33.64789779402123</v>
      </c>
      <c r="K15" s="53" t="s">
        <v>223</v>
      </c>
      <c r="L15" s="48"/>
    </row>
    <row r="16" spans="1:12" ht="15.75">
      <c r="A16" s="95" t="s">
        <v>195</v>
      </c>
      <c r="B16" s="71">
        <v>1400.2919088418491</v>
      </c>
      <c r="C16" s="66">
        <v>217.6708571155978</v>
      </c>
      <c r="D16" s="69">
        <f t="shared" si="3"/>
        <v>1617.962765957447</v>
      </c>
      <c r="E16" s="74">
        <v>1254.1146022382202</v>
      </c>
      <c r="F16" s="73">
        <v>225.85880201709838</v>
      </c>
      <c r="G16" s="67">
        <v>1479.9734042553187</v>
      </c>
      <c r="H16" s="54">
        <f t="shared" si="1"/>
        <v>-10.439059576122881</v>
      </c>
      <c r="I16" s="51">
        <f t="shared" si="2"/>
        <v>3.7616174300964067</v>
      </c>
      <c r="J16" s="52">
        <f t="shared" si="0"/>
        <v>-8.528586974031601</v>
      </c>
      <c r="K16" s="53" t="s">
        <v>224</v>
      </c>
      <c r="L16" s="48"/>
    </row>
    <row r="17" spans="1:12" ht="15.75">
      <c r="A17" s="95" t="s">
        <v>196</v>
      </c>
      <c r="B17" s="71">
        <v>614.4106581252682</v>
      </c>
      <c r="C17" s="66">
        <v>44.452121658125265</v>
      </c>
      <c r="D17" s="69">
        <f t="shared" si="3"/>
        <v>658.8627797833935</v>
      </c>
      <c r="E17" s="74">
        <v>655.160895194307</v>
      </c>
      <c r="F17" s="73">
        <v>63.72660480569293</v>
      </c>
      <c r="G17" s="67">
        <v>718.8874999999999</v>
      </c>
      <c r="H17" s="54">
        <f t="shared" si="1"/>
        <v>6.632410510810264</v>
      </c>
      <c r="I17" s="51">
        <f t="shared" si="2"/>
        <v>43.36009717557439</v>
      </c>
      <c r="J17" s="52">
        <f t="shared" si="0"/>
        <v>9.110352270368043</v>
      </c>
      <c r="K17" s="53" t="s">
        <v>225</v>
      </c>
      <c r="L17" s="48"/>
    </row>
    <row r="18" spans="1:12" ht="15.75">
      <c r="A18" s="95" t="s">
        <v>197</v>
      </c>
      <c r="B18" s="71">
        <v>1548.7153996718423</v>
      </c>
      <c r="C18" s="66">
        <v>214.28460032815772</v>
      </c>
      <c r="D18" s="69">
        <f t="shared" si="3"/>
        <v>1763</v>
      </c>
      <c r="E18" s="74">
        <v>866.1767646191867</v>
      </c>
      <c r="F18" s="73">
        <v>173.8232353808133</v>
      </c>
      <c r="G18" s="67">
        <v>1040</v>
      </c>
      <c r="H18" s="54">
        <f t="shared" si="1"/>
        <v>-44.071275793943734</v>
      </c>
      <c r="I18" s="51">
        <f t="shared" si="2"/>
        <v>-18.882068466600714</v>
      </c>
      <c r="J18" s="52">
        <f t="shared" si="0"/>
        <v>-41.00964265456608</v>
      </c>
      <c r="K18" s="53" t="s">
        <v>226</v>
      </c>
      <c r="L18" s="48"/>
    </row>
    <row r="19" spans="1:12" ht="15.75">
      <c r="A19" s="95" t="s">
        <v>183</v>
      </c>
      <c r="B19" s="71">
        <v>4218.611518157095</v>
      </c>
      <c r="C19" s="66">
        <v>1099.9842265237562</v>
      </c>
      <c r="D19" s="69">
        <f t="shared" si="3"/>
        <v>5318.595744680852</v>
      </c>
      <c r="E19" s="74">
        <v>2756.3848742282535</v>
      </c>
      <c r="F19" s="73">
        <v>1702.059054028554</v>
      </c>
      <c r="G19" s="67">
        <v>4458.443928256807</v>
      </c>
      <c r="H19" s="54">
        <f t="shared" si="1"/>
        <v>-34.661324884629735</v>
      </c>
      <c r="I19" s="51">
        <f t="shared" si="2"/>
        <v>54.73486009954116</v>
      </c>
      <c r="J19" s="52">
        <f t="shared" si="0"/>
        <v>-16.172536092525654</v>
      </c>
      <c r="K19" s="53" t="s">
        <v>227</v>
      </c>
      <c r="L19" s="48"/>
    </row>
    <row r="20" spans="1:12" ht="15.75">
      <c r="A20" s="95" t="s">
        <v>184</v>
      </c>
      <c r="B20" s="71">
        <v>357.6666666666667</v>
      </c>
      <c r="C20" s="66">
        <v>316.3333333333333</v>
      </c>
      <c r="D20" s="69">
        <f t="shared" si="3"/>
        <v>674</v>
      </c>
      <c r="E20" s="74">
        <v>553.8590668890579</v>
      </c>
      <c r="F20" s="73">
        <v>104.14093311094211</v>
      </c>
      <c r="G20" s="67">
        <v>658</v>
      </c>
      <c r="H20" s="54">
        <f t="shared" si="1"/>
        <v>54.85342037904694</v>
      </c>
      <c r="I20" s="51">
        <f t="shared" si="2"/>
        <v>-67.07873558136708</v>
      </c>
      <c r="J20" s="52">
        <f t="shared" si="0"/>
        <v>-2.3738872403560833</v>
      </c>
      <c r="K20" s="53" t="s">
        <v>230</v>
      </c>
      <c r="L20" s="48"/>
    </row>
    <row r="21" spans="1:12" ht="16.5" thickBot="1">
      <c r="A21" s="95" t="s">
        <v>198</v>
      </c>
      <c r="B21" s="71">
        <v>4752.814279770351</v>
      </c>
      <c r="C21" s="65">
        <v>486.0907684047536</v>
      </c>
      <c r="D21" s="69">
        <f t="shared" si="3"/>
        <v>5238.905048175105</v>
      </c>
      <c r="E21" s="70">
        <v>3627.8113359445183</v>
      </c>
      <c r="F21" s="71">
        <v>2033.995359644374</v>
      </c>
      <c r="G21" s="67">
        <v>5661.806695588893</v>
      </c>
      <c r="H21" s="54">
        <f t="shared" si="1"/>
        <v>-23.670248353996097</v>
      </c>
      <c r="I21" s="51">
        <f t="shared" si="2"/>
        <v>318.439413346506</v>
      </c>
      <c r="J21" s="52">
        <f t="shared" si="0"/>
        <v>8.072328922264004</v>
      </c>
      <c r="K21" s="53" t="s">
        <v>228</v>
      </c>
      <c r="L21" s="48"/>
    </row>
    <row r="22" spans="1:12" ht="29.25" customHeight="1" thickBot="1">
      <c r="A22" s="98" t="s">
        <v>321</v>
      </c>
      <c r="B22" s="99">
        <f>SUM(B12:B21)</f>
        <v>192117.55638547672</v>
      </c>
      <c r="C22" s="100">
        <f>SUM(C12:C21)</f>
        <v>23926.18908270493</v>
      </c>
      <c r="D22" s="100">
        <f>SUM(D12:D21)</f>
        <v>216043.74546818165</v>
      </c>
      <c r="E22" s="100">
        <v>134851.47319465235</v>
      </c>
      <c r="F22" s="100">
        <v>38435.16532031579</v>
      </c>
      <c r="G22" s="100">
        <v>173286.63851496816</v>
      </c>
      <c r="H22" s="101">
        <f t="shared" si="1"/>
        <v>-29.80783446772668</v>
      </c>
      <c r="I22" s="102">
        <f t="shared" si="2"/>
        <v>60.64056497864381</v>
      </c>
      <c r="J22" s="101">
        <f t="shared" si="0"/>
        <v>-19.79094875464036</v>
      </c>
      <c r="K22" s="103" t="s">
        <v>229</v>
      </c>
      <c r="L22" s="48"/>
    </row>
    <row r="23" spans="1:12" ht="15.75">
      <c r="A23" s="95" t="s">
        <v>31</v>
      </c>
      <c r="B23" s="71">
        <v>24150.322128539738</v>
      </c>
      <c r="C23" s="66">
        <v>1447.1934855199102</v>
      </c>
      <c r="D23" s="67">
        <f>SUM(B23:C23)</f>
        <v>25597.51561405965</v>
      </c>
      <c r="E23" s="66">
        <v>14073.649564773572</v>
      </c>
      <c r="F23" s="66">
        <v>2022.3722911225434</v>
      </c>
      <c r="G23" s="67">
        <v>16096.021855896115</v>
      </c>
      <c r="H23" s="54">
        <f t="shared" si="1"/>
        <v>-41.72479567822418</v>
      </c>
      <c r="I23" s="51">
        <f t="shared" si="2"/>
        <v>39.74443026158302</v>
      </c>
      <c r="J23" s="52">
        <f t="shared" si="0"/>
        <v>-37.118812237171795</v>
      </c>
      <c r="K23" s="53" t="s">
        <v>232</v>
      </c>
      <c r="L23" s="48"/>
    </row>
    <row r="24" spans="1:12" ht="15.75">
      <c r="A24" s="95" t="s">
        <v>48</v>
      </c>
      <c r="B24" s="71">
        <v>22838.26594265803</v>
      </c>
      <c r="C24" s="66">
        <v>347.5959534028204</v>
      </c>
      <c r="D24" s="67">
        <f aca="true" t="shared" si="4" ref="D24:D43">SUM(B24:C24)</f>
        <v>23185.861896060847</v>
      </c>
      <c r="E24" s="65">
        <v>16439.070698056566</v>
      </c>
      <c r="F24" s="66">
        <v>8386.925228784303</v>
      </c>
      <c r="G24" s="67">
        <v>24825.99592684087</v>
      </c>
      <c r="H24" s="54">
        <f t="shared" si="1"/>
        <v>-28.019619618531742</v>
      </c>
      <c r="I24" s="51">
        <f t="shared" si="2"/>
        <v>2312.837418468132</v>
      </c>
      <c r="J24" s="52">
        <f t="shared" si="0"/>
        <v>7.073854050078136</v>
      </c>
      <c r="K24" s="53" t="s">
        <v>234</v>
      </c>
      <c r="L24" s="48"/>
    </row>
    <row r="25" spans="1:12" ht="15.75">
      <c r="A25" s="95" t="s">
        <v>50</v>
      </c>
      <c r="B25" s="71">
        <v>15014.26098630136</v>
      </c>
      <c r="C25" s="66">
        <v>4967.376712328767</v>
      </c>
      <c r="D25" s="67">
        <f t="shared" si="4"/>
        <v>19981.637698630126</v>
      </c>
      <c r="E25" s="65">
        <v>9334.621644627787</v>
      </c>
      <c r="F25" s="66">
        <v>1689.241400868851</v>
      </c>
      <c r="G25" s="67">
        <v>11023.863045496637</v>
      </c>
      <c r="H25" s="54">
        <f t="shared" si="1"/>
        <v>-37.828297688814224</v>
      </c>
      <c r="I25" s="51">
        <f t="shared" si="2"/>
        <v>-65.99328984499519</v>
      </c>
      <c r="J25" s="52">
        <f t="shared" si="0"/>
        <v>-44.83003239392937</v>
      </c>
      <c r="K25" s="53" t="s">
        <v>235</v>
      </c>
      <c r="L25" s="48"/>
    </row>
    <row r="26" spans="1:12" ht="15.75">
      <c r="A26" s="95" t="s">
        <v>41</v>
      </c>
      <c r="B26" s="71">
        <v>2838.3090909090906</v>
      </c>
      <c r="C26" s="66">
        <v>246.69090909090912</v>
      </c>
      <c r="D26" s="67">
        <f t="shared" si="4"/>
        <v>3084.9999999999995</v>
      </c>
      <c r="E26" s="65">
        <v>2171.5893883204944</v>
      </c>
      <c r="F26" s="66">
        <v>231.89373762958118</v>
      </c>
      <c r="G26" s="67">
        <v>2403.4831259500756</v>
      </c>
      <c r="H26" s="54">
        <f t="shared" si="1"/>
        <v>-23.490031608046273</v>
      </c>
      <c r="I26" s="51">
        <f t="shared" si="2"/>
        <v>-5.9982637851786285</v>
      </c>
      <c r="J26" s="52">
        <f t="shared" si="0"/>
        <v>-22.091308721229304</v>
      </c>
      <c r="K26" s="53" t="s">
        <v>236</v>
      </c>
      <c r="L26" s="48"/>
    </row>
    <row r="27" spans="1:12" ht="15.75">
      <c r="A27" s="95" t="s">
        <v>46</v>
      </c>
      <c r="B27" s="71">
        <v>6347.351523868846</v>
      </c>
      <c r="C27" s="66">
        <v>65.35212113907858</v>
      </c>
      <c r="D27" s="67">
        <f t="shared" si="4"/>
        <v>6412.703645007925</v>
      </c>
      <c r="E27" s="65">
        <v>5176.440910647604</v>
      </c>
      <c r="F27" s="66">
        <v>2183.6678352221043</v>
      </c>
      <c r="G27" s="67">
        <v>7360.108745869708</v>
      </c>
      <c r="H27" s="54">
        <f t="shared" si="1"/>
        <v>-18.447231239960487</v>
      </c>
      <c r="I27" s="51">
        <f t="shared" si="2"/>
        <v>3241.3878496383454</v>
      </c>
      <c r="J27" s="52">
        <f t="shared" si="0"/>
        <v>14.773879369886469</v>
      </c>
      <c r="K27" s="53" t="s">
        <v>237</v>
      </c>
      <c r="L27" s="48"/>
    </row>
    <row r="28" spans="1:12" ht="15.75">
      <c r="A28" s="95" t="s">
        <v>54</v>
      </c>
      <c r="B28" s="71">
        <v>11437.410698919082</v>
      </c>
      <c r="C28" s="66">
        <v>83.87576422158108</v>
      </c>
      <c r="D28" s="67">
        <f t="shared" si="4"/>
        <v>11521.286463140663</v>
      </c>
      <c r="E28" s="65">
        <v>9654.437355016309</v>
      </c>
      <c r="F28" s="66">
        <v>1016.4193356527944</v>
      </c>
      <c r="G28" s="67">
        <v>10670.856690669103</v>
      </c>
      <c r="H28" s="54">
        <f t="shared" si="1"/>
        <v>-15.588959694096472</v>
      </c>
      <c r="I28" s="51">
        <f t="shared" si="2"/>
        <v>1111.8152902519505</v>
      </c>
      <c r="J28" s="52">
        <f t="shared" si="0"/>
        <v>-7.381378591638069</v>
      </c>
      <c r="K28" s="53" t="s">
        <v>238</v>
      </c>
      <c r="L28" s="48"/>
    </row>
    <row r="29" spans="1:12" ht="15.75">
      <c r="A29" s="95" t="s">
        <v>59</v>
      </c>
      <c r="B29" s="71">
        <v>17561.70203159197</v>
      </c>
      <c r="C29" s="66">
        <v>298.89528023598825</v>
      </c>
      <c r="D29" s="67">
        <f t="shared" si="4"/>
        <v>17860.597311827958</v>
      </c>
      <c r="E29" s="65">
        <v>13290.97694005639</v>
      </c>
      <c r="F29" s="66">
        <v>2874.2595773574403</v>
      </c>
      <c r="G29" s="67">
        <v>16165.236517413829</v>
      </c>
      <c r="H29" s="54">
        <f t="shared" si="1"/>
        <v>-24.318400823866153</v>
      </c>
      <c r="I29" s="51">
        <f t="shared" si="2"/>
        <v>861.6276225867842</v>
      </c>
      <c r="J29" s="52">
        <f t="shared" si="0"/>
        <v>-9.492184190790741</v>
      </c>
      <c r="K29" s="53" t="s">
        <v>239</v>
      </c>
      <c r="L29" s="48"/>
    </row>
    <row r="30" spans="1:12" ht="15" customHeight="1">
      <c r="A30" s="95" t="s">
        <v>51</v>
      </c>
      <c r="B30" s="71">
        <v>20.785893564401974</v>
      </c>
      <c r="C30" s="66">
        <v>218.1792411424126</v>
      </c>
      <c r="D30" s="67">
        <f t="shared" si="4"/>
        <v>238.96513470681458</v>
      </c>
      <c r="E30" s="65">
        <v>271.6946174635936</v>
      </c>
      <c r="F30" s="66">
        <v>86.23565195003556</v>
      </c>
      <c r="G30" s="67">
        <v>357.93026941362916</v>
      </c>
      <c r="H30" s="54">
        <f t="shared" si="1"/>
        <v>1207.1105970103647</v>
      </c>
      <c r="I30" s="51">
        <f t="shared" si="2"/>
        <v>-60.47485934111083</v>
      </c>
      <c r="J30" s="52">
        <f t="shared" si="0"/>
        <v>49.783469397229204</v>
      </c>
      <c r="K30" s="53" t="s">
        <v>240</v>
      </c>
      <c r="L30" s="48"/>
    </row>
    <row r="31" spans="1:12" ht="15.75">
      <c r="A31" s="95" t="s">
        <v>61</v>
      </c>
      <c r="B31" s="71">
        <v>522.9047619047619</v>
      </c>
      <c r="C31" s="66">
        <v>1576.7619047619048</v>
      </c>
      <c r="D31" s="67">
        <f t="shared" si="4"/>
        <v>2099.666666666667</v>
      </c>
      <c r="E31" s="65">
        <v>586.5265310629179</v>
      </c>
      <c r="F31" s="66">
        <v>1171.1401356037486</v>
      </c>
      <c r="G31" s="67">
        <v>1757.6666666666665</v>
      </c>
      <c r="H31" s="54">
        <f t="shared" si="1"/>
        <v>12.16698982170363</v>
      </c>
      <c r="I31" s="51">
        <f t="shared" si="2"/>
        <v>-25.7249853597526</v>
      </c>
      <c r="J31" s="52">
        <f t="shared" si="0"/>
        <v>-16.28829973011591</v>
      </c>
      <c r="K31" s="53" t="s">
        <v>241</v>
      </c>
      <c r="L31" s="48"/>
    </row>
    <row r="32" spans="1:12" ht="15.75">
      <c r="A32" s="95" t="s">
        <v>62</v>
      </c>
      <c r="B32" s="71">
        <v>44584.75972211149</v>
      </c>
      <c r="C32" s="66">
        <v>5170.6821541910695</v>
      </c>
      <c r="D32" s="67">
        <f t="shared" si="4"/>
        <v>49755.44187630256</v>
      </c>
      <c r="E32" s="65">
        <v>25392.866761650614</v>
      </c>
      <c r="F32" s="66">
        <v>7831.593793862923</v>
      </c>
      <c r="G32" s="67">
        <v>33224.460555513535</v>
      </c>
      <c r="H32" s="54">
        <f t="shared" si="1"/>
        <v>-43.045859347634426</v>
      </c>
      <c r="I32" s="51">
        <f t="shared" si="2"/>
        <v>51.46152016934682</v>
      </c>
      <c r="J32" s="52">
        <f t="shared" si="0"/>
        <v>-33.224468917162554</v>
      </c>
      <c r="K32" s="53" t="s">
        <v>242</v>
      </c>
      <c r="L32" s="48"/>
    </row>
    <row r="33" spans="1:12" ht="15.75">
      <c r="A33" s="95" t="s">
        <v>63</v>
      </c>
      <c r="B33" s="71">
        <v>1899.0216929460987</v>
      </c>
      <c r="C33" s="66">
        <v>33.95632903192319</v>
      </c>
      <c r="D33" s="67">
        <f t="shared" si="4"/>
        <v>1932.9780219780218</v>
      </c>
      <c r="E33" s="65">
        <v>1731.4627358986509</v>
      </c>
      <c r="F33" s="66">
        <v>16.09175375549089</v>
      </c>
      <c r="G33" s="67">
        <v>1747.5544896541417</v>
      </c>
      <c r="H33" s="54">
        <f t="shared" si="1"/>
        <v>-8.823435649515973</v>
      </c>
      <c r="I33" s="51">
        <f t="shared" si="2"/>
        <v>-52.61044343055272</v>
      </c>
      <c r="J33" s="52">
        <f t="shared" si="0"/>
        <v>-9.592635312745863</v>
      </c>
      <c r="K33" s="53" t="s">
        <v>243</v>
      </c>
      <c r="L33" s="48"/>
    </row>
    <row r="34" spans="1:12" ht="15.75">
      <c r="A34" s="95" t="s">
        <v>64</v>
      </c>
      <c r="B34" s="71">
        <v>7467.886950335633</v>
      </c>
      <c r="C34" s="66">
        <v>152.06463916443505</v>
      </c>
      <c r="D34" s="67">
        <f t="shared" si="4"/>
        <v>7619.951589500068</v>
      </c>
      <c r="E34" s="65">
        <v>6831.537430046436</v>
      </c>
      <c r="F34" s="66">
        <v>713.8880498658966</v>
      </c>
      <c r="G34" s="67">
        <v>7545.425479912333</v>
      </c>
      <c r="H34" s="54">
        <f t="shared" si="1"/>
        <v>-8.521145600103074</v>
      </c>
      <c r="I34" s="51">
        <f t="shared" si="2"/>
        <v>369.46354773112904</v>
      </c>
      <c r="J34" s="52">
        <f t="shared" si="0"/>
        <v>-0.9780391477870856</v>
      </c>
      <c r="K34" s="53" t="s">
        <v>244</v>
      </c>
      <c r="L34" s="48"/>
    </row>
    <row r="35" spans="1:12" ht="15.75">
      <c r="A35" s="95" t="s">
        <v>65</v>
      </c>
      <c r="B35" s="71">
        <v>18443.260576207616</v>
      </c>
      <c r="C35" s="66">
        <v>2017.9056686669305</v>
      </c>
      <c r="D35" s="67">
        <f t="shared" si="4"/>
        <v>20461.16624487455</v>
      </c>
      <c r="E35" s="65">
        <v>13413.789385484166</v>
      </c>
      <c r="F35" s="66">
        <v>4458.485104796119</v>
      </c>
      <c r="G35" s="67">
        <v>17872.274490280284</v>
      </c>
      <c r="H35" s="54">
        <f t="shared" si="1"/>
        <v>-27.269967639082353</v>
      </c>
      <c r="I35" s="51">
        <f t="shared" si="2"/>
        <v>120.94616086496674</v>
      </c>
      <c r="J35" s="52">
        <f t="shared" si="0"/>
        <v>-12.652708665825793</v>
      </c>
      <c r="K35" s="53" t="s">
        <v>245</v>
      </c>
      <c r="L35" s="48"/>
    </row>
    <row r="36" spans="1:12" ht="15.75">
      <c r="A36" s="95" t="s">
        <v>77</v>
      </c>
      <c r="B36" s="71">
        <v>3124.745674209591</v>
      </c>
      <c r="C36" s="66">
        <v>553.558153548435</v>
      </c>
      <c r="D36" s="67">
        <f t="shared" si="4"/>
        <v>3678.3038277580263</v>
      </c>
      <c r="E36" s="65">
        <v>3247.36009745764</v>
      </c>
      <c r="F36" s="66">
        <v>509.0982628196268</v>
      </c>
      <c r="G36" s="67">
        <v>3756.4583602772673</v>
      </c>
      <c r="H36" s="54">
        <f t="shared" si="1"/>
        <v>3.923980894191163</v>
      </c>
      <c r="I36" s="51">
        <f t="shared" si="2"/>
        <v>-8.031656736299535</v>
      </c>
      <c r="J36" s="52">
        <f t="shared" si="0"/>
        <v>2.1247437998311627</v>
      </c>
      <c r="K36" s="53" t="s">
        <v>246</v>
      </c>
      <c r="L36" s="48"/>
    </row>
    <row r="37" spans="1:12" ht="15.75">
      <c r="A37" s="95" t="s">
        <v>40</v>
      </c>
      <c r="B37" s="71">
        <v>2997.1626373626364</v>
      </c>
      <c r="C37" s="66">
        <v>0</v>
      </c>
      <c r="D37" s="67">
        <f t="shared" si="4"/>
        <v>2997.1626373626364</v>
      </c>
      <c r="E37" s="65">
        <v>2330.8470249260395</v>
      </c>
      <c r="F37" s="66">
        <v>260.15624206738755</v>
      </c>
      <c r="G37" s="67">
        <v>2591.003266993427</v>
      </c>
      <c r="H37" s="54">
        <f t="shared" si="1"/>
        <v>-22.231546734578394</v>
      </c>
      <c r="I37" s="51" t="e">
        <f t="shared" si="2"/>
        <v>#DIV/0!</v>
      </c>
      <c r="J37" s="52">
        <f t="shared" si="0"/>
        <v>-13.55146248341767</v>
      </c>
      <c r="K37" s="53" t="s">
        <v>247</v>
      </c>
      <c r="L37" s="48"/>
    </row>
    <row r="38" spans="1:12" ht="15.75">
      <c r="A38" s="95" t="s">
        <v>27</v>
      </c>
      <c r="B38" s="71">
        <v>503.2873015873016</v>
      </c>
      <c r="C38" s="66">
        <v>244.9904761904762</v>
      </c>
      <c r="D38" s="67">
        <f t="shared" si="4"/>
        <v>748.2777777777778</v>
      </c>
      <c r="E38" s="65">
        <v>660.3286414865123</v>
      </c>
      <c r="F38" s="66">
        <v>13.50469184682101</v>
      </c>
      <c r="G38" s="67">
        <v>673.8333333333334</v>
      </c>
      <c r="H38" s="54">
        <f aca="true" t="shared" si="5" ref="H38:H70">(E38-B38)/B38*100</f>
        <v>31.203119849025214</v>
      </c>
      <c r="I38" s="51">
        <f aca="true" t="shared" si="6" ref="I38:I70">(F38-C38)/C38*100</f>
        <v>-94.48766659961046</v>
      </c>
      <c r="J38" s="52">
        <f aca="true" t="shared" si="7" ref="J38:J70">(G38-D38)/D38*100</f>
        <v>-9.948771252505754</v>
      </c>
      <c r="K38" s="53" t="s">
        <v>231</v>
      </c>
      <c r="L38" s="48"/>
    </row>
    <row r="39" spans="1:12" ht="15.75">
      <c r="A39" s="95" t="s">
        <v>33</v>
      </c>
      <c r="B39" s="71">
        <v>610.1328273244782</v>
      </c>
      <c r="C39" s="66">
        <v>1.6907020872865277</v>
      </c>
      <c r="D39" s="67">
        <f t="shared" si="4"/>
        <v>611.8235294117648</v>
      </c>
      <c r="E39" s="65">
        <v>718.7394957983194</v>
      </c>
      <c r="F39" s="66">
        <v>0.9444444444444444</v>
      </c>
      <c r="G39" s="67">
        <v>719.6839402427638</v>
      </c>
      <c r="H39" s="54">
        <f t="shared" si="5"/>
        <v>17.80049582811293</v>
      </c>
      <c r="I39" s="51">
        <f t="shared" si="6"/>
        <v>-44.138920064846</v>
      </c>
      <c r="J39" s="52">
        <f t="shared" si="7"/>
        <v>17.62933356530126</v>
      </c>
      <c r="K39" s="53" t="s">
        <v>233</v>
      </c>
      <c r="L39" s="48"/>
    </row>
    <row r="40" spans="1:12" ht="15.75">
      <c r="A40" s="95" t="s">
        <v>35</v>
      </c>
      <c r="B40" s="71">
        <v>5304.2666666666655</v>
      </c>
      <c r="C40" s="66">
        <v>7303</v>
      </c>
      <c r="D40" s="67">
        <f t="shared" si="4"/>
        <v>12607.266666666666</v>
      </c>
      <c r="E40" s="65">
        <v>9409.331199377264</v>
      </c>
      <c r="F40" s="66">
        <v>162.12056945795257</v>
      </c>
      <c r="G40" s="67">
        <v>9571.451768835217</v>
      </c>
      <c r="H40" s="54">
        <f t="shared" si="5"/>
        <v>77.39174499856593</v>
      </c>
      <c r="I40" s="51">
        <f t="shared" si="6"/>
        <v>-97.78008257622959</v>
      </c>
      <c r="J40" s="52">
        <f t="shared" si="7"/>
        <v>-24.079881691231904</v>
      </c>
      <c r="K40" s="53" t="s">
        <v>248</v>
      </c>
      <c r="L40" s="48"/>
    </row>
    <row r="41" spans="1:12" ht="15.75">
      <c r="A41" s="95" t="s">
        <v>37</v>
      </c>
      <c r="B41" s="71">
        <v>10272.421164021162</v>
      </c>
      <c r="C41" s="66">
        <v>761.9185185185186</v>
      </c>
      <c r="D41" s="67">
        <f t="shared" si="4"/>
        <v>11034.33968253968</v>
      </c>
      <c r="E41" s="65">
        <v>1624.3729541983043</v>
      </c>
      <c r="F41" s="66">
        <v>0</v>
      </c>
      <c r="G41" s="67">
        <v>1624.3729541983043</v>
      </c>
      <c r="H41" s="54">
        <f t="shared" si="5"/>
        <v>-84.1870487175154</v>
      </c>
      <c r="I41" s="51">
        <f t="shared" si="6"/>
        <v>-100</v>
      </c>
      <c r="J41" s="52">
        <f t="shared" si="7"/>
        <v>-85.27892922520184</v>
      </c>
      <c r="K41" s="53" t="s">
        <v>249</v>
      </c>
      <c r="L41" s="48"/>
    </row>
    <row r="42" spans="1:12" ht="15.75">
      <c r="A42" s="95" t="s">
        <v>47</v>
      </c>
      <c r="B42" s="71">
        <v>9128.420003407236</v>
      </c>
      <c r="C42" s="79">
        <v>1569.9345950383604</v>
      </c>
      <c r="D42" s="67">
        <f t="shared" si="4"/>
        <v>10698.354598445596</v>
      </c>
      <c r="E42" s="65">
        <v>2857.254955886413</v>
      </c>
      <c r="F42" s="66">
        <v>1145.4694020994025</v>
      </c>
      <c r="G42" s="67">
        <v>4002.7243579858155</v>
      </c>
      <c r="H42" s="54">
        <f t="shared" si="5"/>
        <v>-68.69934824624715</v>
      </c>
      <c r="I42" s="51">
        <f t="shared" si="6"/>
        <v>-27.03712589559098</v>
      </c>
      <c r="J42" s="52">
        <f t="shared" si="7"/>
        <v>-62.58560771048488</v>
      </c>
      <c r="K42" s="53" t="s">
        <v>250</v>
      </c>
      <c r="L42" s="48"/>
    </row>
    <row r="43" spans="1:12" ht="16.5" thickBot="1">
      <c r="A43" s="95" t="s">
        <v>200</v>
      </c>
      <c r="B43" s="71">
        <v>2405.8018341273305</v>
      </c>
      <c r="C43" s="65">
        <v>280.6700168431616</v>
      </c>
      <c r="D43" s="67">
        <f t="shared" si="4"/>
        <v>2686.471850970492</v>
      </c>
      <c r="E43" s="65">
        <v>2963.76724745208</v>
      </c>
      <c r="F43" s="66">
        <v>193.8382360363875</v>
      </c>
      <c r="G43" s="67">
        <v>3157.6054834884676</v>
      </c>
      <c r="H43" s="54">
        <f t="shared" si="5"/>
        <v>23.19249264048979</v>
      </c>
      <c r="I43" s="51">
        <f t="shared" si="6"/>
        <v>-30.93731984036459</v>
      </c>
      <c r="J43" s="52">
        <f t="shared" si="7"/>
        <v>17.537262947600873</v>
      </c>
      <c r="K43" s="53" t="s">
        <v>251</v>
      </c>
      <c r="L43" s="48"/>
    </row>
    <row r="44" spans="1:12" ht="45" customHeight="1" thickBot="1">
      <c r="A44" s="98" t="s">
        <v>208</v>
      </c>
      <c r="B44" s="99">
        <f>SUM(B23:B43)</f>
        <v>207472.4801085645</v>
      </c>
      <c r="C44" s="100">
        <f>SUM(C23:C43)</f>
        <v>27342.29262512397</v>
      </c>
      <c r="D44" s="100">
        <f>SUM(D23:D43)</f>
        <v>234814.7727336885</v>
      </c>
      <c r="E44" s="100">
        <v>142180.6655796877</v>
      </c>
      <c r="F44" s="100">
        <v>34967.34574524386</v>
      </c>
      <c r="G44" s="100">
        <v>177148.01132493152</v>
      </c>
      <c r="H44" s="101">
        <f t="shared" si="5"/>
        <v>-31.470108466776626</v>
      </c>
      <c r="I44" s="102">
        <f t="shared" si="6"/>
        <v>27.887394903796288</v>
      </c>
      <c r="J44" s="101">
        <f t="shared" si="7"/>
        <v>-24.558404370136813</v>
      </c>
      <c r="K44" s="103" t="s">
        <v>296</v>
      </c>
      <c r="L44" s="48"/>
    </row>
    <row r="45" spans="1:12" ht="15.75">
      <c r="A45" s="95" t="s">
        <v>119</v>
      </c>
      <c r="B45" s="93">
        <v>16484.3265857427</v>
      </c>
      <c r="C45" s="63">
        <v>894.8049401999363</v>
      </c>
      <c r="D45" s="67">
        <f>SUM(B45:C45)</f>
        <v>17379.131525942637</v>
      </c>
      <c r="E45" s="66">
        <v>9450.556680807595</v>
      </c>
      <c r="F45" s="66">
        <v>2362.412456526448</v>
      </c>
      <c r="G45" s="67">
        <v>11812.969137334043</v>
      </c>
      <c r="H45" s="54">
        <f t="shared" si="5"/>
        <v>-42.6694403823485</v>
      </c>
      <c r="I45" s="51">
        <f t="shared" si="6"/>
        <v>164.01423934903485</v>
      </c>
      <c r="J45" s="52">
        <f t="shared" si="7"/>
        <v>-32.027851220872144</v>
      </c>
      <c r="K45" s="53" t="s">
        <v>252</v>
      </c>
      <c r="L45" s="48"/>
    </row>
    <row r="46" spans="1:12" ht="15.75">
      <c r="A46" s="95" t="s">
        <v>120</v>
      </c>
      <c r="B46" s="93">
        <v>39999.797075718685</v>
      </c>
      <c r="C46" s="63">
        <v>7951.593147747701</v>
      </c>
      <c r="D46" s="67">
        <f aca="true" t="shared" si="8" ref="D46:D87">SUM(B46:C46)</f>
        <v>47951.390223466384</v>
      </c>
      <c r="E46" s="65">
        <v>30740.614703422852</v>
      </c>
      <c r="F46" s="66">
        <v>19177.479750572435</v>
      </c>
      <c r="G46" s="67">
        <v>49918.09445399529</v>
      </c>
      <c r="H46" s="54">
        <f t="shared" si="5"/>
        <v>-23.148073363393358</v>
      </c>
      <c r="I46" s="51">
        <f t="shared" si="6"/>
        <v>141.17782932599465</v>
      </c>
      <c r="J46" s="52">
        <f t="shared" si="7"/>
        <v>4.101454037856954</v>
      </c>
      <c r="K46" s="53" t="s">
        <v>253</v>
      </c>
      <c r="L46" s="48"/>
    </row>
    <row r="47" spans="1:12" ht="15.75">
      <c r="A47" s="95" t="s">
        <v>122</v>
      </c>
      <c r="B47" s="71">
        <v>3237.1599968933488</v>
      </c>
      <c r="C47" s="66">
        <v>223.89448232506408</v>
      </c>
      <c r="D47" s="67">
        <f t="shared" si="8"/>
        <v>3461.054479218413</v>
      </c>
      <c r="E47" s="65">
        <v>2765.7619161797784</v>
      </c>
      <c r="F47" s="66">
        <v>563.8012875074094</v>
      </c>
      <c r="G47" s="67">
        <v>3329.5632036871875</v>
      </c>
      <c r="H47" s="54">
        <f t="shared" si="5"/>
        <v>-14.562087791952319</v>
      </c>
      <c r="I47" s="51">
        <f t="shared" si="6"/>
        <v>151.81562388341808</v>
      </c>
      <c r="J47" s="52">
        <f t="shared" si="7"/>
        <v>-3.7991680373930166</v>
      </c>
      <c r="K47" s="53" t="s">
        <v>254</v>
      </c>
      <c r="L47" s="48"/>
    </row>
    <row r="48" spans="1:12" ht="15.75">
      <c r="A48" s="95" t="s">
        <v>123</v>
      </c>
      <c r="B48" s="71">
        <v>199.2142857142857</v>
      </c>
      <c r="C48" s="66">
        <v>0</v>
      </c>
      <c r="D48" s="67">
        <f t="shared" si="8"/>
        <v>199.2142857142857</v>
      </c>
      <c r="E48" s="65">
        <v>113.37886975525333</v>
      </c>
      <c r="F48" s="66">
        <v>26.12113024474667</v>
      </c>
      <c r="G48" s="67">
        <v>139.5</v>
      </c>
      <c r="H48" s="54">
        <f t="shared" si="5"/>
        <v>-43.086978251217396</v>
      </c>
      <c r="I48" s="51" t="e">
        <f t="shared" si="6"/>
        <v>#DIV/0!</v>
      </c>
      <c r="J48" s="52">
        <f t="shared" si="7"/>
        <v>-29.974901398350656</v>
      </c>
      <c r="K48" s="53" t="s">
        <v>255</v>
      </c>
      <c r="L48" s="48"/>
    </row>
    <row r="49" spans="1:12" ht="15.75">
      <c r="A49" s="95" t="s">
        <v>124</v>
      </c>
      <c r="B49" s="71">
        <v>18846.16657276564</v>
      </c>
      <c r="C49" s="66">
        <v>1482.7957628401705</v>
      </c>
      <c r="D49" s="67">
        <f t="shared" si="8"/>
        <v>20328.96233560581</v>
      </c>
      <c r="E49" s="65">
        <v>13476.912675171005</v>
      </c>
      <c r="F49" s="66">
        <v>3788.171233473177</v>
      </c>
      <c r="G49" s="67">
        <v>17265.08390864418</v>
      </c>
      <c r="H49" s="54">
        <f t="shared" si="5"/>
        <v>-28.489899401365143</v>
      </c>
      <c r="I49" s="51">
        <f t="shared" si="6"/>
        <v>155.47491626340056</v>
      </c>
      <c r="J49" s="52">
        <f t="shared" si="7"/>
        <v>-15.071494434299296</v>
      </c>
      <c r="K49" s="53" t="s">
        <v>256</v>
      </c>
      <c r="L49" s="48"/>
    </row>
    <row r="50" spans="1:12" ht="15.75">
      <c r="A50" s="95" t="s">
        <v>125</v>
      </c>
      <c r="B50" s="71">
        <v>2378.990579710144</v>
      </c>
      <c r="C50" s="66">
        <v>157.45942028985507</v>
      </c>
      <c r="D50" s="67">
        <f t="shared" si="8"/>
        <v>2536.4499999999994</v>
      </c>
      <c r="E50" s="65">
        <v>1265.9660884750951</v>
      </c>
      <c r="F50" s="66">
        <v>367.4333575205696</v>
      </c>
      <c r="G50" s="67">
        <v>1633.3994459956648</v>
      </c>
      <c r="H50" s="54">
        <f t="shared" si="5"/>
        <v>-46.78557791391758</v>
      </c>
      <c r="I50" s="51">
        <f t="shared" si="6"/>
        <v>133.3511433258102</v>
      </c>
      <c r="J50" s="52">
        <f t="shared" si="7"/>
        <v>-35.60293142006879</v>
      </c>
      <c r="K50" s="53" t="s">
        <v>257</v>
      </c>
      <c r="L50" s="48"/>
    </row>
    <row r="51" spans="1:12" ht="15.75">
      <c r="A51" s="95" t="s">
        <v>126</v>
      </c>
      <c r="B51" s="71">
        <v>52766.844907280836</v>
      </c>
      <c r="C51" s="66">
        <v>8053.018688561359</v>
      </c>
      <c r="D51" s="67">
        <f t="shared" si="8"/>
        <v>60819.863595842195</v>
      </c>
      <c r="E51" s="65">
        <v>30559.565063465438</v>
      </c>
      <c r="F51" s="66">
        <v>9505.293336416535</v>
      </c>
      <c r="G51" s="67">
        <v>40064.858399881974</v>
      </c>
      <c r="H51" s="54">
        <f t="shared" si="5"/>
        <v>-42.085669292596286</v>
      </c>
      <c r="I51" s="51">
        <f t="shared" si="6"/>
        <v>18.033916274378083</v>
      </c>
      <c r="J51" s="52">
        <f t="shared" si="7"/>
        <v>-34.12537281221243</v>
      </c>
      <c r="K51" s="53" t="s">
        <v>259</v>
      </c>
      <c r="L51" s="48"/>
    </row>
    <row r="52" spans="1:12" ht="15.75">
      <c r="A52" s="95" t="s">
        <v>127</v>
      </c>
      <c r="B52" s="71">
        <v>8571.129747257102</v>
      </c>
      <c r="C52" s="66">
        <v>1382.5659525600022</v>
      </c>
      <c r="D52" s="67">
        <f t="shared" si="8"/>
        <v>9953.695699817104</v>
      </c>
      <c r="E52" s="65">
        <v>4832.816523182964</v>
      </c>
      <c r="F52" s="66">
        <v>797.3859606768151</v>
      </c>
      <c r="G52" s="67">
        <v>5630.202483859779</v>
      </c>
      <c r="H52" s="54">
        <f t="shared" si="5"/>
        <v>-43.61517482885448</v>
      </c>
      <c r="I52" s="51">
        <f t="shared" si="6"/>
        <v>-42.325647525143346</v>
      </c>
      <c r="J52" s="52">
        <f t="shared" si="7"/>
        <v>-43.43605979472296</v>
      </c>
      <c r="K52" s="53" t="s">
        <v>258</v>
      </c>
      <c r="L52" s="48"/>
    </row>
    <row r="53" spans="1:12" ht="15.75">
      <c r="A53" s="95" t="s">
        <v>128</v>
      </c>
      <c r="B53" s="71">
        <v>5265.885511552972</v>
      </c>
      <c r="C53" s="66">
        <v>325.22992254249175</v>
      </c>
      <c r="D53" s="67">
        <f t="shared" si="8"/>
        <v>5591.115434095464</v>
      </c>
      <c r="E53" s="65">
        <v>4778.018348358723</v>
      </c>
      <c r="F53" s="66">
        <v>812.0379403731853</v>
      </c>
      <c r="G53" s="67">
        <v>5590.056288731908</v>
      </c>
      <c r="H53" s="54">
        <f t="shared" si="5"/>
        <v>-9.264674709009597</v>
      </c>
      <c r="I53" s="51">
        <f t="shared" si="6"/>
        <v>149.68118985641345</v>
      </c>
      <c r="J53" s="52">
        <f t="shared" si="7"/>
        <v>-0.018943364272116243</v>
      </c>
      <c r="K53" s="53" t="s">
        <v>261</v>
      </c>
      <c r="L53" s="48"/>
    </row>
    <row r="54" spans="1:12" ht="15.75">
      <c r="A54" s="95" t="s">
        <v>130</v>
      </c>
      <c r="B54" s="71">
        <v>12354.909895654191</v>
      </c>
      <c r="C54" s="66">
        <v>423.75104803741</v>
      </c>
      <c r="D54" s="67">
        <f t="shared" si="8"/>
        <v>12778.6609436916</v>
      </c>
      <c r="E54" s="65">
        <v>9087.49413585115</v>
      </c>
      <c r="F54" s="66">
        <v>1246.2169891137232</v>
      </c>
      <c r="G54" s="67">
        <v>10333.711124964873</v>
      </c>
      <c r="H54" s="54">
        <f t="shared" si="5"/>
        <v>-26.44629371965187</v>
      </c>
      <c r="I54" s="51">
        <f t="shared" si="6"/>
        <v>194.09177744469048</v>
      </c>
      <c r="J54" s="52">
        <f t="shared" si="7"/>
        <v>-19.133067459104293</v>
      </c>
      <c r="K54" s="53" t="s">
        <v>260</v>
      </c>
      <c r="L54" s="48"/>
    </row>
    <row r="55" spans="1:12" ht="15.75">
      <c r="A55" s="95" t="s">
        <v>131</v>
      </c>
      <c r="B55" s="71">
        <v>6611.161470102542</v>
      </c>
      <c r="C55" s="66">
        <v>1329.196172022341</v>
      </c>
      <c r="D55" s="67">
        <f t="shared" si="8"/>
        <v>7940.357642124883</v>
      </c>
      <c r="E55" s="65">
        <v>5163.537293239172</v>
      </c>
      <c r="F55" s="66">
        <v>2222.226506266279</v>
      </c>
      <c r="G55" s="67">
        <v>7385.763799505451</v>
      </c>
      <c r="H55" s="54">
        <f t="shared" si="5"/>
        <v>-21.89666949461025</v>
      </c>
      <c r="I55" s="51">
        <f t="shared" si="6"/>
        <v>67.18574376310559</v>
      </c>
      <c r="J55" s="52">
        <f t="shared" si="7"/>
        <v>-6.984494497794677</v>
      </c>
      <c r="K55" s="53" t="s">
        <v>262</v>
      </c>
      <c r="L55" s="48"/>
    </row>
    <row r="56" spans="1:12" ht="15.75">
      <c r="A56" s="95" t="s">
        <v>132</v>
      </c>
      <c r="B56" s="71">
        <v>30742.1321226173</v>
      </c>
      <c r="C56" s="66">
        <v>5212.08145686167</v>
      </c>
      <c r="D56" s="67">
        <f t="shared" si="8"/>
        <v>35954.213579478965</v>
      </c>
      <c r="E56" s="65">
        <v>23048.22012853533</v>
      </c>
      <c r="F56" s="66">
        <v>4833.674324723784</v>
      </c>
      <c r="G56" s="67">
        <v>27881.894453259112</v>
      </c>
      <c r="H56" s="54">
        <f t="shared" si="5"/>
        <v>-25.027255635341835</v>
      </c>
      <c r="I56" s="51">
        <f t="shared" si="6"/>
        <v>-7.260192214373696</v>
      </c>
      <c r="J56" s="52">
        <f t="shared" si="7"/>
        <v>-22.451663720513597</v>
      </c>
      <c r="K56" s="53" t="s">
        <v>263</v>
      </c>
      <c r="L56" s="48"/>
    </row>
    <row r="57" spans="1:12" ht="15.75">
      <c r="A57" s="95" t="s">
        <v>133</v>
      </c>
      <c r="B57" s="71">
        <v>1633.2826086956525</v>
      </c>
      <c r="C57" s="66">
        <v>699.7173913043479</v>
      </c>
      <c r="D57" s="67">
        <f t="shared" si="8"/>
        <v>2333.0000000000005</v>
      </c>
      <c r="E57" s="65">
        <v>1258.6114836078184</v>
      </c>
      <c r="F57" s="66">
        <v>455.8264869194296</v>
      </c>
      <c r="G57" s="67">
        <v>1714.4379705272481</v>
      </c>
      <c r="H57" s="54">
        <f t="shared" si="5"/>
        <v>-22.93976088969981</v>
      </c>
      <c r="I57" s="51">
        <f t="shared" si="6"/>
        <v>-34.85562991799869</v>
      </c>
      <c r="J57" s="52">
        <f t="shared" si="7"/>
        <v>-26.513588918677762</v>
      </c>
      <c r="K57" s="53" t="s">
        <v>264</v>
      </c>
      <c r="L57" s="48"/>
    </row>
    <row r="58" spans="1:12" ht="15.75">
      <c r="A58" s="95" t="s">
        <v>134</v>
      </c>
      <c r="B58" s="71">
        <v>1193.0141762452108</v>
      </c>
      <c r="C58" s="66">
        <v>150.98582375478927</v>
      </c>
      <c r="D58" s="67">
        <f t="shared" si="8"/>
        <v>1344</v>
      </c>
      <c r="E58" s="65">
        <v>1457.8904841008987</v>
      </c>
      <c r="F58" s="66">
        <v>11.10951589910135</v>
      </c>
      <c r="G58" s="67">
        <v>1469</v>
      </c>
      <c r="H58" s="54">
        <f t="shared" si="5"/>
        <v>22.202276647653637</v>
      </c>
      <c r="I58" s="51">
        <f t="shared" si="6"/>
        <v>-92.6420139170523</v>
      </c>
      <c r="J58" s="52">
        <f t="shared" si="7"/>
        <v>9.300595238095239</v>
      </c>
      <c r="K58" s="53" t="s">
        <v>265</v>
      </c>
      <c r="L58" s="48"/>
    </row>
    <row r="59" spans="1:12" ht="15.75">
      <c r="A59" s="95" t="s">
        <v>135</v>
      </c>
      <c r="B59" s="71">
        <v>201.84873949579833</v>
      </c>
      <c r="C59" s="66">
        <v>34.15126050420167</v>
      </c>
      <c r="D59" s="67">
        <f t="shared" si="8"/>
        <v>236</v>
      </c>
      <c r="E59" s="65">
        <v>0</v>
      </c>
      <c r="F59" s="66">
        <v>178</v>
      </c>
      <c r="G59" s="67">
        <v>178</v>
      </c>
      <c r="H59" s="54">
        <f>(E59-B59)/B59*100</f>
        <v>-100</v>
      </c>
      <c r="I59" s="51">
        <f>(F59-C59)/C59*100</f>
        <v>421.21062992125997</v>
      </c>
      <c r="J59" s="52">
        <f>(G59-D59)/D59*100</f>
        <v>-24.576271186440678</v>
      </c>
      <c r="K59" s="53" t="s">
        <v>281</v>
      </c>
      <c r="L59" s="48"/>
    </row>
    <row r="60" spans="1:12" ht="15.75">
      <c r="A60" s="95" t="s">
        <v>139</v>
      </c>
      <c r="B60" s="71">
        <v>4941.007432438428</v>
      </c>
      <c r="C60" s="66">
        <v>509.0580466770503</v>
      </c>
      <c r="D60" s="67">
        <f t="shared" si="8"/>
        <v>5450.065479115478</v>
      </c>
      <c r="E60" s="65">
        <v>2899.752314458963</v>
      </c>
      <c r="F60" s="66">
        <v>1200.3178561779075</v>
      </c>
      <c r="G60" s="67">
        <v>4100.070170636871</v>
      </c>
      <c r="H60" s="54">
        <f t="shared" si="5"/>
        <v>-41.312528788731015</v>
      </c>
      <c r="I60" s="51">
        <f t="shared" si="6"/>
        <v>135.79194239500882</v>
      </c>
      <c r="J60" s="52">
        <f t="shared" si="7"/>
        <v>-24.770258516191365</v>
      </c>
      <c r="K60" s="53" t="s">
        <v>266</v>
      </c>
      <c r="L60" s="48"/>
    </row>
    <row r="61" spans="1:12" ht="15.75">
      <c r="A61" s="95" t="s">
        <v>140</v>
      </c>
      <c r="B61" s="71">
        <v>4620.809871927047</v>
      </c>
      <c r="C61" s="66">
        <v>182.34528367076484</v>
      </c>
      <c r="D61" s="67">
        <f t="shared" si="8"/>
        <v>4803.155155597812</v>
      </c>
      <c r="E61" s="65">
        <v>3469.072593290637</v>
      </c>
      <c r="F61" s="66">
        <v>1068.7746629708558</v>
      </c>
      <c r="G61" s="67">
        <v>4537.847256261493</v>
      </c>
      <c r="H61" s="54">
        <f t="shared" si="5"/>
        <v>-24.925009047301348</v>
      </c>
      <c r="I61" s="51">
        <f t="shared" si="6"/>
        <v>486.12684762419815</v>
      </c>
      <c r="J61" s="52">
        <f t="shared" si="7"/>
        <v>-5.523617096297984</v>
      </c>
      <c r="K61" s="53" t="s">
        <v>267</v>
      </c>
      <c r="L61" s="48"/>
    </row>
    <row r="62" spans="1:12" ht="15.75">
      <c r="A62" s="95" t="s">
        <v>141</v>
      </c>
      <c r="B62" s="71">
        <v>14157.321628019195</v>
      </c>
      <c r="C62" s="66">
        <v>986.615430872394</v>
      </c>
      <c r="D62" s="67">
        <f t="shared" si="8"/>
        <v>15143.93705889159</v>
      </c>
      <c r="E62" s="65">
        <v>11312.277855888715</v>
      </c>
      <c r="F62" s="66">
        <v>1834.68778569078</v>
      </c>
      <c r="G62" s="67">
        <v>13146.965641579494</v>
      </c>
      <c r="H62" s="54">
        <f t="shared" si="5"/>
        <v>-20.095918189071625</v>
      </c>
      <c r="I62" s="51">
        <f t="shared" si="6"/>
        <v>85.9577428328377</v>
      </c>
      <c r="J62" s="52">
        <f t="shared" si="7"/>
        <v>-13.18660668983431</v>
      </c>
      <c r="K62" s="53" t="s">
        <v>268</v>
      </c>
      <c r="L62" s="48"/>
    </row>
    <row r="63" spans="1:12" ht="15.75">
      <c r="A63" s="95" t="s">
        <v>142</v>
      </c>
      <c r="B63" s="71">
        <v>3438.5986573670466</v>
      </c>
      <c r="C63" s="66">
        <v>145.5191804707934</v>
      </c>
      <c r="D63" s="67">
        <f t="shared" si="8"/>
        <v>3584.11783783784</v>
      </c>
      <c r="E63" s="65">
        <v>3507.79304349266</v>
      </c>
      <c r="F63" s="66">
        <v>210.90064195021674</v>
      </c>
      <c r="G63" s="67">
        <v>3718.693685442877</v>
      </c>
      <c r="H63" s="54">
        <f t="shared" si="5"/>
        <v>2.012284451323439</v>
      </c>
      <c r="I63" s="51">
        <f t="shared" si="6"/>
        <v>44.929789508088795</v>
      </c>
      <c r="J63" s="52">
        <f t="shared" si="7"/>
        <v>3.7547830092054473</v>
      </c>
      <c r="K63" s="53" t="s">
        <v>269</v>
      </c>
      <c r="L63" s="48"/>
    </row>
    <row r="64" spans="1:12" ht="16.5" customHeight="1">
      <c r="A64" s="95" t="s">
        <v>143</v>
      </c>
      <c r="B64" s="71">
        <v>362.33333333333337</v>
      </c>
      <c r="C64" s="66">
        <v>92.66666666666667</v>
      </c>
      <c r="D64" s="67">
        <f t="shared" si="8"/>
        <v>455.00000000000006</v>
      </c>
      <c r="E64" s="65">
        <v>304.64379911967654</v>
      </c>
      <c r="F64" s="66">
        <v>48.356200880323385</v>
      </c>
      <c r="G64" s="67">
        <v>352.99999999999994</v>
      </c>
      <c r="H64" s="54">
        <f t="shared" si="5"/>
        <v>-15.921674575986245</v>
      </c>
      <c r="I64" s="51">
        <f t="shared" si="6"/>
        <v>-47.81704940972297</v>
      </c>
      <c r="J64" s="52">
        <f t="shared" si="7"/>
        <v>-22.41758241758244</v>
      </c>
      <c r="K64" s="53" t="s">
        <v>271</v>
      </c>
      <c r="L64" s="48"/>
    </row>
    <row r="65" spans="1:12" ht="15.75">
      <c r="A65" s="95" t="s">
        <v>145</v>
      </c>
      <c r="B65" s="71">
        <v>6843.519683069225</v>
      </c>
      <c r="C65" s="66">
        <v>1645.8839866555463</v>
      </c>
      <c r="D65" s="67">
        <f t="shared" si="8"/>
        <v>8489.403669724772</v>
      </c>
      <c r="E65" s="65">
        <v>5433.173995615959</v>
      </c>
      <c r="F65" s="66">
        <v>1204.9171913045225</v>
      </c>
      <c r="G65" s="67">
        <v>6638.091186920481</v>
      </c>
      <c r="H65" s="54">
        <f t="shared" si="5"/>
        <v>-20.608484416906727</v>
      </c>
      <c r="I65" s="51">
        <f t="shared" si="6"/>
        <v>-26.792094638886006</v>
      </c>
      <c r="J65" s="52">
        <f t="shared" si="7"/>
        <v>-21.80733246796251</v>
      </c>
      <c r="K65" s="53" t="s">
        <v>270</v>
      </c>
      <c r="L65" s="48"/>
    </row>
    <row r="66" spans="1:12" ht="15.75">
      <c r="A66" s="95" t="s">
        <v>146</v>
      </c>
      <c r="B66" s="71">
        <v>1798.1438814853052</v>
      </c>
      <c r="C66" s="66">
        <v>363.52983255131204</v>
      </c>
      <c r="D66" s="67">
        <f t="shared" si="8"/>
        <v>2161.673714036617</v>
      </c>
      <c r="E66" s="65">
        <v>1362.431993274938</v>
      </c>
      <c r="F66" s="66">
        <v>778.3469469556153</v>
      </c>
      <c r="G66" s="67">
        <v>2140.7789402305534</v>
      </c>
      <c r="H66" s="54">
        <f t="shared" si="5"/>
        <v>-24.23120266941375</v>
      </c>
      <c r="I66" s="51">
        <f t="shared" si="6"/>
        <v>114.10813563581526</v>
      </c>
      <c r="J66" s="52">
        <f t="shared" si="7"/>
        <v>-0.9666016508590355</v>
      </c>
      <c r="K66" s="53" t="s">
        <v>272</v>
      </c>
      <c r="L66" s="48"/>
    </row>
    <row r="67" spans="1:12" ht="15.75">
      <c r="A67" s="95" t="s">
        <v>147</v>
      </c>
      <c r="B67" s="71">
        <v>0</v>
      </c>
      <c r="C67" s="66">
        <v>0</v>
      </c>
      <c r="D67" s="67">
        <f t="shared" si="8"/>
        <v>0</v>
      </c>
      <c r="E67" s="65">
        <v>0</v>
      </c>
      <c r="F67" s="66">
        <v>0</v>
      </c>
      <c r="G67" s="67">
        <v>0</v>
      </c>
      <c r="H67" s="54" t="e">
        <f t="shared" si="5"/>
        <v>#DIV/0!</v>
      </c>
      <c r="I67" s="51" t="e">
        <f t="shared" si="6"/>
        <v>#DIV/0!</v>
      </c>
      <c r="J67" s="52" t="e">
        <f t="shared" si="7"/>
        <v>#DIV/0!</v>
      </c>
      <c r="K67" s="53" t="s">
        <v>273</v>
      </c>
      <c r="L67" s="48"/>
    </row>
    <row r="68" spans="1:12" ht="15.75">
      <c r="A68" s="95" t="s">
        <v>28</v>
      </c>
      <c r="B68" s="71">
        <v>123612.17666818821</v>
      </c>
      <c r="C68" s="66">
        <v>30703.697003047626</v>
      </c>
      <c r="D68" s="67">
        <f t="shared" si="8"/>
        <v>154315.87367123584</v>
      </c>
      <c r="E68" s="65">
        <v>90891.13857685094</v>
      </c>
      <c r="F68" s="66">
        <v>34591.3052176473</v>
      </c>
      <c r="G68" s="67">
        <v>125482.44379449823</v>
      </c>
      <c r="H68" s="54">
        <f t="shared" si="5"/>
        <v>-26.470723979863457</v>
      </c>
      <c r="I68" s="51">
        <f t="shared" si="6"/>
        <v>12.661694173876823</v>
      </c>
      <c r="J68" s="52">
        <f t="shared" si="7"/>
        <v>-18.68468174451459</v>
      </c>
      <c r="K68" s="53" t="s">
        <v>274</v>
      </c>
      <c r="L68" s="48"/>
    </row>
    <row r="69" spans="1:12" ht="15.75">
      <c r="A69" s="95" t="s">
        <v>148</v>
      </c>
      <c r="B69" s="71">
        <v>6532.670689361947</v>
      </c>
      <c r="C69" s="66">
        <v>1129.6469815458256</v>
      </c>
      <c r="D69" s="67">
        <f t="shared" si="8"/>
        <v>7662.3176709077725</v>
      </c>
      <c r="E69" s="65">
        <v>4189.311858002788</v>
      </c>
      <c r="F69" s="66">
        <v>1146.3961290827522</v>
      </c>
      <c r="G69" s="67">
        <v>5335.70798708554</v>
      </c>
      <c r="H69" s="54">
        <f t="shared" si="5"/>
        <v>-35.87137547244154</v>
      </c>
      <c r="I69" s="51">
        <f t="shared" si="6"/>
        <v>1.482688646147381</v>
      </c>
      <c r="J69" s="52">
        <f t="shared" si="7"/>
        <v>-30.364307299028937</v>
      </c>
      <c r="K69" s="53" t="s">
        <v>275</v>
      </c>
      <c r="L69" s="48"/>
    </row>
    <row r="70" spans="1:12" ht="15.75">
      <c r="A70" s="95" t="s">
        <v>149</v>
      </c>
      <c r="B70" s="71">
        <v>1950.2886535866628</v>
      </c>
      <c r="C70" s="66">
        <v>491.46354970358385</v>
      </c>
      <c r="D70" s="67">
        <f t="shared" si="8"/>
        <v>2441.7522032902466</v>
      </c>
      <c r="E70" s="65">
        <v>1873.7608711516032</v>
      </c>
      <c r="F70" s="66">
        <v>494.2000513277819</v>
      </c>
      <c r="G70" s="67">
        <v>2367.960922479385</v>
      </c>
      <c r="H70" s="54">
        <f t="shared" si="5"/>
        <v>-3.9239208152250606</v>
      </c>
      <c r="I70" s="51">
        <f t="shared" si="6"/>
        <v>0.5568066290671068</v>
      </c>
      <c r="J70" s="52">
        <f t="shared" si="7"/>
        <v>-3.022062628280971</v>
      </c>
      <c r="K70" s="53" t="s">
        <v>276</v>
      </c>
      <c r="L70" s="48"/>
    </row>
    <row r="71" spans="1:12" ht="15.75">
      <c r="A71" s="95" t="s">
        <v>150</v>
      </c>
      <c r="B71" s="71">
        <v>11757.952404997666</v>
      </c>
      <c r="C71" s="66">
        <v>10261.924345263566</v>
      </c>
      <c r="D71" s="67">
        <f t="shared" si="8"/>
        <v>22019.87675026123</v>
      </c>
      <c r="E71" s="65">
        <v>34818.56217957444</v>
      </c>
      <c r="F71" s="66">
        <v>12009.838567954177</v>
      </c>
      <c r="G71" s="67">
        <v>46828.40074752861</v>
      </c>
      <c r="H71" s="54">
        <f aca="true" t="shared" si="9" ref="H71:H102">(E71-B71)/B71*100</f>
        <v>196.12776936207837</v>
      </c>
      <c r="I71" s="51">
        <f aca="true" t="shared" si="10" ref="I71:I102">(F71-C71)/C71*100</f>
        <v>17.0330063239783</v>
      </c>
      <c r="J71" s="52">
        <f aca="true" t="shared" si="11" ref="J71:J102">(G71-D71)/D71*100</f>
        <v>112.66422731895203</v>
      </c>
      <c r="K71" s="53" t="s">
        <v>277</v>
      </c>
      <c r="L71" s="48"/>
    </row>
    <row r="72" spans="1:12" ht="15.75">
      <c r="A72" s="95" t="s">
        <v>151</v>
      </c>
      <c r="B72" s="71">
        <v>878.3965517241379</v>
      </c>
      <c r="C72" s="66">
        <v>231.6034482758621</v>
      </c>
      <c r="D72" s="67">
        <f t="shared" si="8"/>
        <v>1110</v>
      </c>
      <c r="E72" s="65">
        <v>1421.6678198645902</v>
      </c>
      <c r="F72" s="66">
        <v>122.33218013540977</v>
      </c>
      <c r="G72" s="67">
        <v>1544</v>
      </c>
      <c r="H72" s="54">
        <f t="shared" si="9"/>
        <v>61.84806475778012</v>
      </c>
      <c r="I72" s="51">
        <f t="shared" si="10"/>
        <v>-47.18032868418249</v>
      </c>
      <c r="J72" s="52">
        <f t="shared" si="11"/>
        <v>39.0990990990991</v>
      </c>
      <c r="K72" s="53" t="s">
        <v>278</v>
      </c>
      <c r="L72" s="48"/>
    </row>
    <row r="73" spans="1:12" ht="15.75">
      <c r="A73" s="95" t="s">
        <v>152</v>
      </c>
      <c r="B73" s="71">
        <v>4681.593773558991</v>
      </c>
      <c r="C73" s="66">
        <v>954.1532620141317</v>
      </c>
      <c r="D73" s="67">
        <f t="shared" si="8"/>
        <v>5635.747035573123</v>
      </c>
      <c r="E73" s="65">
        <v>4204.065137027722</v>
      </c>
      <c r="F73" s="66">
        <v>609.979191130104</v>
      </c>
      <c r="G73" s="67">
        <v>4814.044328157826</v>
      </c>
      <c r="H73" s="54">
        <f t="shared" si="9"/>
        <v>-10.200129691479997</v>
      </c>
      <c r="I73" s="51">
        <f t="shared" si="10"/>
        <v>-36.0711517306462</v>
      </c>
      <c r="J73" s="52">
        <f t="shared" si="11"/>
        <v>-14.580191449840937</v>
      </c>
      <c r="K73" s="53" t="s">
        <v>279</v>
      </c>
      <c r="L73" s="48"/>
    </row>
    <row r="74" spans="1:12" ht="15.75">
      <c r="A74" s="95" t="s">
        <v>153</v>
      </c>
      <c r="B74" s="71">
        <v>869.7039772727272</v>
      </c>
      <c r="C74" s="66">
        <v>348.56874999999997</v>
      </c>
      <c r="D74" s="67">
        <f t="shared" si="8"/>
        <v>1218.2727272727273</v>
      </c>
      <c r="E74" s="65">
        <v>933.9623911033455</v>
      </c>
      <c r="F74" s="66">
        <v>228.9521543512009</v>
      </c>
      <c r="G74" s="67">
        <v>1162.9145454545464</v>
      </c>
      <c r="H74" s="54">
        <f t="shared" si="9"/>
        <v>7.388538572874396</v>
      </c>
      <c r="I74" s="51">
        <f t="shared" si="10"/>
        <v>-34.31650015923661</v>
      </c>
      <c r="J74" s="52">
        <f t="shared" si="11"/>
        <v>-4.543989254533161</v>
      </c>
      <c r="K74" s="53" t="s">
        <v>280</v>
      </c>
      <c r="L74" s="48"/>
    </row>
    <row r="75" spans="1:12" ht="15.75">
      <c r="A75" s="95" t="s">
        <v>158</v>
      </c>
      <c r="B75" s="71">
        <v>559.1807210031349</v>
      </c>
      <c r="C75" s="66">
        <v>724.2829153605016</v>
      </c>
      <c r="D75" s="67">
        <f t="shared" si="8"/>
        <v>1283.4636363636364</v>
      </c>
      <c r="E75" s="65">
        <v>685.1967084445869</v>
      </c>
      <c r="F75" s="66">
        <v>564.912382464504</v>
      </c>
      <c r="G75" s="67">
        <v>1250.1090909090908</v>
      </c>
      <c r="H75" s="54">
        <f t="shared" si="9"/>
        <v>22.535824771531342</v>
      </c>
      <c r="I75" s="51">
        <f t="shared" si="10"/>
        <v>-22.003906141659183</v>
      </c>
      <c r="J75" s="52">
        <f t="shared" si="11"/>
        <v>-2.5987916221021345</v>
      </c>
      <c r="K75" s="53" t="s">
        <v>282</v>
      </c>
      <c r="L75" s="48"/>
    </row>
    <row r="76" spans="1:12" ht="15.75">
      <c r="A76" s="95" t="s">
        <v>159</v>
      </c>
      <c r="B76" s="71">
        <v>1191.4912280701756</v>
      </c>
      <c r="C76" s="66">
        <v>674.5087719298247</v>
      </c>
      <c r="D76" s="67">
        <f t="shared" si="8"/>
        <v>1866.0000000000002</v>
      </c>
      <c r="E76" s="65">
        <v>305</v>
      </c>
      <c r="F76" s="66">
        <v>11</v>
      </c>
      <c r="G76" s="67">
        <v>316</v>
      </c>
      <c r="H76" s="54">
        <f t="shared" si="9"/>
        <v>-74.40182581167636</v>
      </c>
      <c r="I76" s="51">
        <f t="shared" si="10"/>
        <v>-98.36918355138242</v>
      </c>
      <c r="J76" s="52">
        <f t="shared" si="11"/>
        <v>-83.06538049303323</v>
      </c>
      <c r="K76" s="53" t="s">
        <v>283</v>
      </c>
      <c r="L76" s="48"/>
    </row>
    <row r="77" spans="1:12" ht="18" customHeight="1">
      <c r="A77" s="95" t="s">
        <v>160</v>
      </c>
      <c r="B77" s="71">
        <v>337.5764705882353</v>
      </c>
      <c r="C77" s="66">
        <v>44.423529411764704</v>
      </c>
      <c r="D77" s="67">
        <f t="shared" si="8"/>
        <v>382</v>
      </c>
      <c r="E77" s="65">
        <v>21.778544737956363</v>
      </c>
      <c r="F77" s="66">
        <v>302.22145526204366</v>
      </c>
      <c r="G77" s="67">
        <v>324</v>
      </c>
      <c r="H77" s="54">
        <f t="shared" si="9"/>
        <v>-93.54855961968951</v>
      </c>
      <c r="I77" s="51">
        <f t="shared" si="10"/>
        <v>580.3184241862741</v>
      </c>
      <c r="J77" s="52">
        <f t="shared" si="11"/>
        <v>-15.18324607329843</v>
      </c>
      <c r="K77" s="58" t="s">
        <v>284</v>
      </c>
      <c r="L77" s="48"/>
    </row>
    <row r="78" spans="1:12" ht="15.75">
      <c r="A78" s="95" t="s">
        <v>53</v>
      </c>
      <c r="B78" s="71">
        <v>918.1999999999999</v>
      </c>
      <c r="C78" s="66">
        <v>253.79999999999998</v>
      </c>
      <c r="D78" s="67">
        <f t="shared" si="8"/>
        <v>1172</v>
      </c>
      <c r="E78" s="65">
        <v>944.3050488780647</v>
      </c>
      <c r="F78" s="66">
        <v>82.69495112193528</v>
      </c>
      <c r="G78" s="67">
        <v>1027</v>
      </c>
      <c r="H78" s="54">
        <f t="shared" si="9"/>
        <v>2.843067836861766</v>
      </c>
      <c r="I78" s="51">
        <f t="shared" si="10"/>
        <v>-67.41727694171186</v>
      </c>
      <c r="J78" s="52">
        <f t="shared" si="11"/>
        <v>-12.372013651877133</v>
      </c>
      <c r="K78" s="53" t="s">
        <v>285</v>
      </c>
      <c r="L78" s="48"/>
    </row>
    <row r="79" spans="1:12" ht="15.75">
      <c r="A79" s="95" t="s">
        <v>161</v>
      </c>
      <c r="B79" s="71">
        <v>2448.6528777735675</v>
      </c>
      <c r="C79" s="66">
        <v>380.3471222264326</v>
      </c>
      <c r="D79" s="67">
        <f t="shared" si="8"/>
        <v>2829</v>
      </c>
      <c r="E79" s="65">
        <v>1779.3107023477783</v>
      </c>
      <c r="F79" s="66">
        <v>517.7806924211403</v>
      </c>
      <c r="G79" s="67">
        <v>2297.0913947689187</v>
      </c>
      <c r="H79" s="54">
        <f t="shared" si="9"/>
        <v>-27.335118893388728</v>
      </c>
      <c r="I79" s="51">
        <f t="shared" si="10"/>
        <v>36.13372158311986</v>
      </c>
      <c r="J79" s="52">
        <f t="shared" si="11"/>
        <v>-18.80200089187279</v>
      </c>
      <c r="K79" s="53" t="s">
        <v>286</v>
      </c>
      <c r="L79" s="48"/>
    </row>
    <row r="80" spans="1:12" ht="15.75">
      <c r="A80" s="95" t="s">
        <v>29</v>
      </c>
      <c r="B80" s="71">
        <v>326.42105263157896</v>
      </c>
      <c r="C80" s="66">
        <v>51.57894736842105</v>
      </c>
      <c r="D80" s="67">
        <f t="shared" si="8"/>
        <v>378</v>
      </c>
      <c r="E80" s="65">
        <v>390.87834712861945</v>
      </c>
      <c r="F80" s="66">
        <v>15.121652871380558</v>
      </c>
      <c r="G80" s="67">
        <v>406</v>
      </c>
      <c r="H80" s="54">
        <f t="shared" si="9"/>
        <v>19.746671967813114</v>
      </c>
      <c r="I80" s="51">
        <f t="shared" si="10"/>
        <v>-70.68250973916015</v>
      </c>
      <c r="J80" s="52">
        <f t="shared" si="11"/>
        <v>7.4074074074074066</v>
      </c>
      <c r="K80" s="53" t="s">
        <v>287</v>
      </c>
      <c r="L80" s="48"/>
    </row>
    <row r="81" spans="1:12" ht="15.75">
      <c r="A81" s="95" t="s">
        <v>154</v>
      </c>
      <c r="B81" s="71">
        <v>594.9473635400105</v>
      </c>
      <c r="C81" s="66">
        <v>5.6894607843137255</v>
      </c>
      <c r="D81" s="67">
        <f t="shared" si="8"/>
        <v>600.6368243243243</v>
      </c>
      <c r="E81" s="65">
        <v>407.0906309339842</v>
      </c>
      <c r="F81" s="66">
        <v>34.223135957907736</v>
      </c>
      <c r="G81" s="67">
        <v>441.31376689189193</v>
      </c>
      <c r="H81" s="54">
        <f t="shared" si="9"/>
        <v>-31.57535340408192</v>
      </c>
      <c r="I81" s="51">
        <f t="shared" si="10"/>
        <v>501.51809205300293</v>
      </c>
      <c r="J81" s="52">
        <f t="shared" si="11"/>
        <v>-26.52568923186819</v>
      </c>
      <c r="K81" s="53" t="s">
        <v>288</v>
      </c>
      <c r="L81" s="48"/>
    </row>
    <row r="82" spans="1:12" ht="15.75">
      <c r="A82" s="95" t="s">
        <v>155</v>
      </c>
      <c r="B82" s="71">
        <v>625.3084854631508</v>
      </c>
      <c r="C82" s="66">
        <v>186.9415145368492</v>
      </c>
      <c r="D82" s="67">
        <f t="shared" si="8"/>
        <v>812.25</v>
      </c>
      <c r="E82" s="65">
        <v>592.1371614515992</v>
      </c>
      <c r="F82" s="66">
        <v>187.6961718817342</v>
      </c>
      <c r="G82" s="67">
        <v>779.8333333333335</v>
      </c>
      <c r="H82" s="54">
        <f t="shared" si="9"/>
        <v>-5.304793519151164</v>
      </c>
      <c r="I82" s="51">
        <f t="shared" si="10"/>
        <v>0.40368633299813156</v>
      </c>
      <c r="J82" s="52">
        <f t="shared" si="11"/>
        <v>-3.9909715809992634</v>
      </c>
      <c r="K82" s="53" t="s">
        <v>289</v>
      </c>
      <c r="L82" s="48"/>
    </row>
    <row r="83" spans="1:11" s="89" customFormat="1" ht="15.75">
      <c r="A83" s="96" t="s">
        <v>43</v>
      </c>
      <c r="B83" s="71">
        <v>13755.374896658532</v>
      </c>
      <c r="C83" s="83">
        <v>4295.065646364843</v>
      </c>
      <c r="D83" s="84">
        <f t="shared" si="8"/>
        <v>18050.440543023375</v>
      </c>
      <c r="E83" s="82">
        <v>18701.35513584264</v>
      </c>
      <c r="F83" s="83">
        <v>671.6707072789836</v>
      </c>
      <c r="G83" s="84">
        <v>19373.025843121624</v>
      </c>
      <c r="H83" s="85">
        <f t="shared" si="9"/>
        <v>35.95670984136966</v>
      </c>
      <c r="I83" s="86">
        <f t="shared" si="10"/>
        <v>-84.36180578875538</v>
      </c>
      <c r="J83" s="87">
        <f t="shared" si="11"/>
        <v>7.327163550085422</v>
      </c>
      <c r="K83" s="88" t="s">
        <v>290</v>
      </c>
    </row>
    <row r="84" spans="1:12" ht="15.75">
      <c r="A84" s="95" t="s">
        <v>45</v>
      </c>
      <c r="B84" s="71">
        <v>402.84615384615387</v>
      </c>
      <c r="C84" s="66">
        <v>0</v>
      </c>
      <c r="D84" s="67">
        <f t="shared" si="8"/>
        <v>402.84615384615387</v>
      </c>
      <c r="E84" s="65">
        <v>468.91454895045024</v>
      </c>
      <c r="F84" s="66">
        <v>42.31622028031894</v>
      </c>
      <c r="G84" s="67">
        <v>511.23076923076917</v>
      </c>
      <c r="H84" s="54">
        <f t="shared" si="9"/>
        <v>16.400403596636487</v>
      </c>
      <c r="I84" s="51" t="e">
        <f t="shared" si="10"/>
        <v>#DIV/0!</v>
      </c>
      <c r="J84" s="52">
        <f t="shared" si="11"/>
        <v>26.90471644071031</v>
      </c>
      <c r="K84" s="53" t="s">
        <v>291</v>
      </c>
      <c r="L84" s="48"/>
    </row>
    <row r="85" spans="1:12" ht="15.75">
      <c r="A85" s="95" t="s">
        <v>30</v>
      </c>
      <c r="B85" s="71">
        <v>705.2929467822009</v>
      </c>
      <c r="C85" s="66">
        <v>189.6896205712063</v>
      </c>
      <c r="D85" s="67">
        <f t="shared" si="8"/>
        <v>894.9825673534073</v>
      </c>
      <c r="E85" s="65">
        <v>695.7976749804386</v>
      </c>
      <c r="F85" s="66">
        <v>4.184892372968555</v>
      </c>
      <c r="G85" s="67">
        <v>699.9825673534071</v>
      </c>
      <c r="H85" s="54">
        <f t="shared" si="9"/>
        <v>-1.3462876447415446</v>
      </c>
      <c r="I85" s="51">
        <f t="shared" si="10"/>
        <v>-97.79382110609598</v>
      </c>
      <c r="J85" s="52">
        <f t="shared" si="11"/>
        <v>-21.788133882500446</v>
      </c>
      <c r="K85" s="53" t="s">
        <v>292</v>
      </c>
      <c r="L85" s="48"/>
    </row>
    <row r="86" spans="1:12" ht="15.75">
      <c r="A86" s="95" t="s">
        <v>157</v>
      </c>
      <c r="B86" s="71">
        <v>612.7034632034633</v>
      </c>
      <c r="C86" s="66">
        <v>26.590909090909093</v>
      </c>
      <c r="D86" s="67">
        <f t="shared" si="8"/>
        <v>639.2943722943725</v>
      </c>
      <c r="E86" s="65">
        <v>48.49208730400093</v>
      </c>
      <c r="F86" s="66">
        <v>523.0468737349602</v>
      </c>
      <c r="G86" s="67">
        <v>571.5389610389611</v>
      </c>
      <c r="H86" s="54">
        <f t="shared" si="9"/>
        <v>-92.08555358077061</v>
      </c>
      <c r="I86" s="51">
        <f t="shared" si="10"/>
        <v>1867.0138841314738</v>
      </c>
      <c r="J86" s="52">
        <f t="shared" si="11"/>
        <v>-10.598468278743484</v>
      </c>
      <c r="K86" s="53" t="s">
        <v>293</v>
      </c>
      <c r="L86" s="48"/>
    </row>
    <row r="87" spans="1:12" ht="16.5" thickBot="1">
      <c r="A87" s="95" t="s">
        <v>199</v>
      </c>
      <c r="B87" s="71">
        <v>17226.55651544785</v>
      </c>
      <c r="C87" s="65">
        <v>571.4044735631372</v>
      </c>
      <c r="D87" s="67">
        <f t="shared" si="8"/>
        <v>17797.960989010986</v>
      </c>
      <c r="E87" s="65">
        <v>17929.57802028034</v>
      </c>
      <c r="F87" s="65">
        <v>209.40219949987645</v>
      </c>
      <c r="G87" s="67">
        <v>18138.980219780216</v>
      </c>
      <c r="H87" s="54">
        <f t="shared" si="9"/>
        <v>4.081033282548709</v>
      </c>
      <c r="I87" s="51">
        <f t="shared" si="10"/>
        <v>-63.353069640127934</v>
      </c>
      <c r="J87" s="52">
        <f t="shared" si="11"/>
        <v>1.9160578617954405</v>
      </c>
      <c r="K87" s="53" t="s">
        <v>294</v>
      </c>
      <c r="L87" s="48"/>
    </row>
    <row r="88" spans="1:12" ht="31.5" customHeight="1" thickBot="1">
      <c r="A88" s="98" t="s">
        <v>210</v>
      </c>
      <c r="B88" s="99">
        <f>SUM(B45:B87)</f>
        <v>426634.93365678424</v>
      </c>
      <c r="C88" s="100">
        <f>SUM(C45:C87)</f>
        <v>83772.2441481747</v>
      </c>
      <c r="D88" s="100">
        <f>SUM(D45:D87)</f>
        <v>510407.17780495895</v>
      </c>
      <c r="E88" s="100">
        <v>347590.7934341505</v>
      </c>
      <c r="F88" s="100">
        <v>105062.76638894033</v>
      </c>
      <c r="G88" s="100">
        <v>452653.5598230909</v>
      </c>
      <c r="H88" s="101">
        <f t="shared" si="9"/>
        <v>-18.527348322165878</v>
      </c>
      <c r="I88" s="102">
        <f t="shared" si="10"/>
        <v>25.41476888587034</v>
      </c>
      <c r="J88" s="101">
        <f t="shared" si="11"/>
        <v>-11.315204897831068</v>
      </c>
      <c r="K88" s="103" t="s">
        <v>295</v>
      </c>
      <c r="L88" s="48"/>
    </row>
    <row r="89" spans="1:12" ht="15.75">
      <c r="A89" s="95" t="s">
        <v>5</v>
      </c>
      <c r="B89" s="71">
        <v>19112.370894740237</v>
      </c>
      <c r="C89" s="66">
        <v>848.1829015670439</v>
      </c>
      <c r="D89" s="69">
        <f>SUM(B89:C89)</f>
        <v>19960.553796307282</v>
      </c>
      <c r="E89" s="72">
        <v>19559.042796855498</v>
      </c>
      <c r="F89" s="75">
        <v>96.69246707134096</v>
      </c>
      <c r="G89" s="67">
        <v>19655.73526392684</v>
      </c>
      <c r="H89" s="54">
        <f t="shared" si="9"/>
        <v>2.3370826391726487</v>
      </c>
      <c r="I89" s="51">
        <f t="shared" si="10"/>
        <v>-88.60004523874524</v>
      </c>
      <c r="J89" s="52">
        <f t="shared" si="11"/>
        <v>-1.5271045858298502</v>
      </c>
      <c r="K89" s="53" t="s">
        <v>314</v>
      </c>
      <c r="L89" s="48"/>
    </row>
    <row r="90" spans="1:12" ht="15.75">
      <c r="A90" s="95" t="s">
        <v>6</v>
      </c>
      <c r="B90" s="71">
        <v>20312.90091784397</v>
      </c>
      <c r="C90" s="66">
        <v>11194.691830015148</v>
      </c>
      <c r="D90" s="69">
        <f aca="true" t="shared" si="12" ref="D90:D108">SUM(B90:C90)</f>
        <v>31507.59274785912</v>
      </c>
      <c r="E90" s="74">
        <v>27998.010711968844</v>
      </c>
      <c r="F90" s="76">
        <v>963.4267076264775</v>
      </c>
      <c r="G90" s="67">
        <v>28961.43741959532</v>
      </c>
      <c r="H90" s="54">
        <f t="shared" si="9"/>
        <v>37.83363993753275</v>
      </c>
      <c r="I90" s="51">
        <f t="shared" si="10"/>
        <v>-91.39389701605414</v>
      </c>
      <c r="J90" s="52">
        <f t="shared" si="11"/>
        <v>-8.081084926542998</v>
      </c>
      <c r="K90" s="53" t="s">
        <v>313</v>
      </c>
      <c r="L90" s="48"/>
    </row>
    <row r="91" spans="1:12" ht="15.75">
      <c r="A91" s="95" t="s">
        <v>7</v>
      </c>
      <c r="B91" s="71">
        <v>470601.9155304396</v>
      </c>
      <c r="C91" s="66">
        <v>413281.7371710179</v>
      </c>
      <c r="D91" s="69">
        <f t="shared" si="12"/>
        <v>883883.6527014575</v>
      </c>
      <c r="E91" s="74">
        <v>614180.0168778856</v>
      </c>
      <c r="F91" s="76">
        <v>99921.55080601099</v>
      </c>
      <c r="G91" s="67">
        <v>714101.5676838965</v>
      </c>
      <c r="H91" s="54">
        <f t="shared" si="9"/>
        <v>30.509459611020013</v>
      </c>
      <c r="I91" s="51">
        <f t="shared" si="10"/>
        <v>-75.82241318235097</v>
      </c>
      <c r="J91" s="52">
        <f t="shared" si="11"/>
        <v>-19.208646352791746</v>
      </c>
      <c r="K91" s="53" t="s">
        <v>311</v>
      </c>
      <c r="L91" s="48"/>
    </row>
    <row r="92" spans="1:12" ht="15.75">
      <c r="A92" s="95" t="s">
        <v>12</v>
      </c>
      <c r="B92" s="71">
        <v>13186.633292710763</v>
      </c>
      <c r="C92" s="66">
        <v>915.2786720864551</v>
      </c>
      <c r="D92" s="69">
        <f t="shared" si="12"/>
        <v>14101.911964797218</v>
      </c>
      <c r="E92" s="74">
        <v>13080.22661037128</v>
      </c>
      <c r="F92" s="76">
        <v>58.7365085419145</v>
      </c>
      <c r="G92" s="67">
        <v>13138.963118913194</v>
      </c>
      <c r="H92" s="54">
        <f t="shared" si="9"/>
        <v>-0.8069283491662962</v>
      </c>
      <c r="I92" s="51">
        <f t="shared" si="10"/>
        <v>-93.58266391065142</v>
      </c>
      <c r="J92" s="52">
        <f t="shared" si="11"/>
        <v>-6.828498492175002</v>
      </c>
      <c r="K92" s="53" t="s">
        <v>316</v>
      </c>
      <c r="L92" s="48"/>
    </row>
    <row r="93" spans="1:12" ht="15.75">
      <c r="A93" s="95" t="s">
        <v>13</v>
      </c>
      <c r="B93" s="71">
        <v>73391.19943132641</v>
      </c>
      <c r="C93" s="66">
        <v>18951.425447747733</v>
      </c>
      <c r="D93" s="69">
        <f t="shared" si="12"/>
        <v>92342.62487907415</v>
      </c>
      <c r="E93" s="74">
        <v>88239.63548243119</v>
      </c>
      <c r="F93" s="76">
        <v>939.8545928277651</v>
      </c>
      <c r="G93" s="67">
        <v>89179.49007525895</v>
      </c>
      <c r="H93" s="54">
        <f t="shared" si="9"/>
        <v>20.231902688821354</v>
      </c>
      <c r="I93" s="51">
        <f t="shared" si="10"/>
        <v>-95.040718201282</v>
      </c>
      <c r="J93" s="52">
        <f t="shared" si="11"/>
        <v>-3.4254330629624623</v>
      </c>
      <c r="K93" s="53" t="s">
        <v>312</v>
      </c>
      <c r="L93" s="48"/>
    </row>
    <row r="94" spans="1:12" ht="15.75">
      <c r="A94" s="95" t="s">
        <v>10</v>
      </c>
      <c r="B94" s="71">
        <v>15901.36067625062</v>
      </c>
      <c r="C94" s="66">
        <v>581.480646978266</v>
      </c>
      <c r="D94" s="69">
        <f t="shared" si="12"/>
        <v>16482.841323228888</v>
      </c>
      <c r="E94" s="74">
        <v>16966.654963888104</v>
      </c>
      <c r="F94" s="76">
        <v>128.19396149855092</v>
      </c>
      <c r="G94" s="67">
        <v>17094.848925386654</v>
      </c>
      <c r="H94" s="54">
        <f t="shared" si="9"/>
        <v>6.699390758606887</v>
      </c>
      <c r="I94" s="51">
        <f t="shared" si="10"/>
        <v>-77.9538730713178</v>
      </c>
      <c r="J94" s="52">
        <f t="shared" si="11"/>
        <v>3.7129982031391515</v>
      </c>
      <c r="K94" s="53" t="s">
        <v>315</v>
      </c>
      <c r="L94" s="48"/>
    </row>
    <row r="95" spans="1:12" ht="15.75">
      <c r="A95" s="95" t="s">
        <v>8</v>
      </c>
      <c r="B95" s="71">
        <v>83992.71053166935</v>
      </c>
      <c r="C95" s="66">
        <v>109973.10584490438</v>
      </c>
      <c r="D95" s="69">
        <f t="shared" si="12"/>
        <v>193965.81637657373</v>
      </c>
      <c r="E95" s="74">
        <v>85661.24998248824</v>
      </c>
      <c r="F95" s="76">
        <v>21663.007516512516</v>
      </c>
      <c r="G95" s="67">
        <v>107324.25749900076</v>
      </c>
      <c r="H95" s="54">
        <f t="shared" si="9"/>
        <v>1.9865288788242765</v>
      </c>
      <c r="I95" s="51">
        <f t="shared" si="10"/>
        <v>-80.30154068116985</v>
      </c>
      <c r="J95" s="52">
        <f t="shared" si="11"/>
        <v>-44.66846813325254</v>
      </c>
      <c r="K95" s="53" t="s">
        <v>297</v>
      </c>
      <c r="L95" s="48"/>
    </row>
    <row r="96" spans="1:12" ht="15.75">
      <c r="A96" s="95" t="s">
        <v>9</v>
      </c>
      <c r="B96" s="71">
        <v>156152.69203216722</v>
      </c>
      <c r="C96" s="66">
        <v>2211.5496212141566</v>
      </c>
      <c r="D96" s="69">
        <f t="shared" si="12"/>
        <v>158364.24165338138</v>
      </c>
      <c r="E96" s="74">
        <v>140912.95028670633</v>
      </c>
      <c r="F96" s="76">
        <v>1515.8724645517466</v>
      </c>
      <c r="G96" s="67">
        <v>142428.82275125806</v>
      </c>
      <c r="H96" s="54">
        <f t="shared" si="9"/>
        <v>-9.759512658495526</v>
      </c>
      <c r="I96" s="51">
        <f t="shared" si="10"/>
        <v>-31.45654748096849</v>
      </c>
      <c r="J96" s="52">
        <f t="shared" si="11"/>
        <v>-10.062510788895041</v>
      </c>
      <c r="K96" s="53" t="s">
        <v>298</v>
      </c>
      <c r="L96" s="48"/>
    </row>
    <row r="97" spans="1:12" ht="15.75">
      <c r="A97" s="95" t="s">
        <v>11</v>
      </c>
      <c r="B97" s="71">
        <v>475122.15997914865</v>
      </c>
      <c r="C97" s="66">
        <v>136479.32412553785</v>
      </c>
      <c r="D97" s="69">
        <f t="shared" si="12"/>
        <v>611601.4841046865</v>
      </c>
      <c r="E97" s="74">
        <v>360394.7561217342</v>
      </c>
      <c r="F97" s="76">
        <v>211108.49556229496</v>
      </c>
      <c r="G97" s="67">
        <v>571503.2516840291</v>
      </c>
      <c r="H97" s="54">
        <f t="shared" si="9"/>
        <v>-24.146927573836884</v>
      </c>
      <c r="I97" s="51">
        <f t="shared" si="10"/>
        <v>54.681668388180846</v>
      </c>
      <c r="J97" s="52">
        <f t="shared" si="11"/>
        <v>-6.556268005032159</v>
      </c>
      <c r="K97" s="53" t="s">
        <v>301</v>
      </c>
      <c r="L97" s="48"/>
    </row>
    <row r="98" spans="1:12" ht="15.75">
      <c r="A98" s="95" t="s">
        <v>14</v>
      </c>
      <c r="B98" s="71">
        <v>50645.086185772</v>
      </c>
      <c r="C98" s="66">
        <v>6015.955964425816</v>
      </c>
      <c r="D98" s="69">
        <f t="shared" si="12"/>
        <v>56661.04215019782</v>
      </c>
      <c r="E98" s="74">
        <v>50218.25587912732</v>
      </c>
      <c r="F98" s="76">
        <v>1307.182436271129</v>
      </c>
      <c r="G98" s="67">
        <v>51525.438315398445</v>
      </c>
      <c r="H98" s="54">
        <f t="shared" si="9"/>
        <v>-0.8427872056116555</v>
      </c>
      <c r="I98" s="51">
        <f t="shared" si="10"/>
        <v>-78.27140949832582</v>
      </c>
      <c r="J98" s="52">
        <f t="shared" si="11"/>
        <v>-9.063729927850337</v>
      </c>
      <c r="K98" s="53" t="s">
        <v>300</v>
      </c>
      <c r="L98" s="48"/>
    </row>
    <row r="99" spans="1:12" ht="15.75">
      <c r="A99" s="95" t="s">
        <v>15</v>
      </c>
      <c r="B99" s="71">
        <v>70441.51383287844</v>
      </c>
      <c r="C99" s="66">
        <v>1453.264422982789</v>
      </c>
      <c r="D99" s="69">
        <f t="shared" si="12"/>
        <v>71894.77825586122</v>
      </c>
      <c r="E99" s="74">
        <v>45623.897870920155</v>
      </c>
      <c r="F99" s="76">
        <v>0</v>
      </c>
      <c r="G99" s="67">
        <v>45623.897870920155</v>
      </c>
      <c r="H99" s="54">
        <f t="shared" si="9"/>
        <v>-35.23151989725512</v>
      </c>
      <c r="I99" s="51">
        <f t="shared" si="10"/>
        <v>-100</v>
      </c>
      <c r="J99" s="52">
        <f t="shared" si="11"/>
        <v>-36.54073497722949</v>
      </c>
      <c r="K99" s="53" t="s">
        <v>302</v>
      </c>
      <c r="L99" s="48"/>
    </row>
    <row r="100" spans="1:12" ht="15.75">
      <c r="A100" s="95" t="s">
        <v>16</v>
      </c>
      <c r="B100" s="71">
        <v>4823.801594896331</v>
      </c>
      <c r="C100" s="66">
        <v>305.56507177033495</v>
      </c>
      <c r="D100" s="69">
        <f t="shared" si="12"/>
        <v>5129.366666666666</v>
      </c>
      <c r="E100" s="74">
        <v>4925.91144276914</v>
      </c>
      <c r="F100" s="76">
        <v>181.11148415918453</v>
      </c>
      <c r="G100" s="67">
        <v>5107.0229269283245</v>
      </c>
      <c r="H100" s="54">
        <f t="shared" si="9"/>
        <v>2.1167920335040957</v>
      </c>
      <c r="I100" s="51">
        <f t="shared" si="10"/>
        <v>-40.72899657349931</v>
      </c>
      <c r="J100" s="52">
        <f t="shared" si="11"/>
        <v>-0.43560426053264584</v>
      </c>
      <c r="K100" s="53" t="s">
        <v>305</v>
      </c>
      <c r="L100" s="48"/>
    </row>
    <row r="101" spans="1:12" ht="15.75">
      <c r="A101" s="95" t="s">
        <v>17</v>
      </c>
      <c r="B101" s="71">
        <v>10040.27216678488</v>
      </c>
      <c r="C101" s="66">
        <v>179.3835571208452</v>
      </c>
      <c r="D101" s="69">
        <f t="shared" si="12"/>
        <v>10219.655723905726</v>
      </c>
      <c r="E101" s="74">
        <v>9086.848203973559</v>
      </c>
      <c r="F101" s="76">
        <v>476.38706317531074</v>
      </c>
      <c r="G101" s="67">
        <v>9563.23526714887</v>
      </c>
      <c r="H101" s="54">
        <f t="shared" si="9"/>
        <v>-9.495997189851366</v>
      </c>
      <c r="I101" s="51">
        <f t="shared" si="10"/>
        <v>165.5689689854814</v>
      </c>
      <c r="J101" s="52">
        <f t="shared" si="11"/>
        <v>-6.42311712342093</v>
      </c>
      <c r="K101" s="53" t="s">
        <v>306</v>
      </c>
      <c r="L101" s="48"/>
    </row>
    <row r="102" spans="1:12" ht="15.75">
      <c r="A102" s="95" t="s">
        <v>18</v>
      </c>
      <c r="B102" s="71">
        <v>55.54915810894369</v>
      </c>
      <c r="C102" s="66">
        <v>59.78221429678555</v>
      </c>
      <c r="D102" s="69">
        <f t="shared" si="12"/>
        <v>115.33137240572924</v>
      </c>
      <c r="E102" s="74">
        <v>3.3610767483192063</v>
      </c>
      <c r="F102" s="76">
        <v>108.45794955977783</v>
      </c>
      <c r="G102" s="67">
        <v>111.81902630809704</v>
      </c>
      <c r="H102" s="54">
        <f t="shared" si="9"/>
        <v>-93.94936509797786</v>
      </c>
      <c r="I102" s="51">
        <f t="shared" si="10"/>
        <v>81.42176705155859</v>
      </c>
      <c r="J102" s="52">
        <f t="shared" si="11"/>
        <v>-3.045438569200381</v>
      </c>
      <c r="K102" s="53" t="s">
        <v>310</v>
      </c>
      <c r="L102" s="48"/>
    </row>
    <row r="103" spans="1:12" ht="15.75">
      <c r="A103" s="95" t="s">
        <v>19</v>
      </c>
      <c r="B103" s="71">
        <v>11906.400631840865</v>
      </c>
      <c r="C103" s="66">
        <v>1299.5871336107944</v>
      </c>
      <c r="D103" s="69">
        <f t="shared" si="12"/>
        <v>13205.987765451659</v>
      </c>
      <c r="E103" s="74">
        <v>9793.45377098379</v>
      </c>
      <c r="F103" s="76">
        <v>433.9829909813448</v>
      </c>
      <c r="G103" s="67">
        <v>10227.436761965135</v>
      </c>
      <c r="H103" s="54">
        <f aca="true" t="shared" si="13" ref="H103:H110">(E103-B103)/B103*100</f>
        <v>-17.74631079695484</v>
      </c>
      <c r="I103" s="51">
        <f aca="true" t="shared" si="14" ref="I103:I111">(F103-C103)/C103*100</f>
        <v>-66.60608744443635</v>
      </c>
      <c r="J103" s="52">
        <f aca="true" t="shared" si="15" ref="J103:J111">(G103-D103)/D103*100</f>
        <v>-22.554549166543577</v>
      </c>
      <c r="K103" s="53" t="s">
        <v>303</v>
      </c>
      <c r="L103" s="48"/>
    </row>
    <row r="104" spans="1:12" ht="15.75">
      <c r="A104" s="95" t="s">
        <v>20</v>
      </c>
      <c r="B104" s="71">
        <v>197</v>
      </c>
      <c r="C104" s="66">
        <v>52</v>
      </c>
      <c r="D104" s="69">
        <f t="shared" si="12"/>
        <v>249</v>
      </c>
      <c r="E104" s="74">
        <v>7</v>
      </c>
      <c r="F104" s="76">
        <v>237.21999999999997</v>
      </c>
      <c r="G104" s="67">
        <v>244.21999999999997</v>
      </c>
      <c r="H104" s="54">
        <f t="shared" si="13"/>
        <v>-96.44670050761421</v>
      </c>
      <c r="I104" s="51">
        <f t="shared" si="14"/>
        <v>356.1923076923077</v>
      </c>
      <c r="J104" s="52">
        <f t="shared" si="15"/>
        <v>-1.9196787148594499</v>
      </c>
      <c r="K104" s="53" t="s">
        <v>308</v>
      </c>
      <c r="L104" s="48"/>
    </row>
    <row r="105" spans="1:12" ht="15.75">
      <c r="A105" s="95" t="s">
        <v>21</v>
      </c>
      <c r="B105" s="71">
        <v>80817.14959684262</v>
      </c>
      <c r="C105" s="66">
        <v>683.1170871130988</v>
      </c>
      <c r="D105" s="69">
        <f t="shared" si="12"/>
        <v>81500.26668395572</v>
      </c>
      <c r="E105" s="74">
        <v>23908.42068682777</v>
      </c>
      <c r="F105" s="76">
        <v>372.01540118097944</v>
      </c>
      <c r="G105" s="67">
        <v>24280.436088008748</v>
      </c>
      <c r="H105" s="54">
        <f t="shared" si="13"/>
        <v>-70.41664942887094</v>
      </c>
      <c r="I105" s="51">
        <f t="shared" si="14"/>
        <v>-45.541487952944806</v>
      </c>
      <c r="J105" s="52">
        <f t="shared" si="15"/>
        <v>-70.20815136450513</v>
      </c>
      <c r="K105" s="53" t="s">
        <v>304</v>
      </c>
      <c r="L105" s="48"/>
    </row>
    <row r="106" spans="1:12" ht="15.75">
      <c r="A106" s="95" t="s">
        <v>22</v>
      </c>
      <c r="B106" s="71">
        <v>77500.35441625149</v>
      </c>
      <c r="C106" s="66">
        <v>180866.1450567895</v>
      </c>
      <c r="D106" s="69">
        <f t="shared" si="12"/>
        <v>258366.49947304098</v>
      </c>
      <c r="E106" s="74">
        <v>53488.32771277867</v>
      </c>
      <c r="F106" s="76">
        <v>129551.33164609168</v>
      </c>
      <c r="G106" s="67">
        <v>183039.65935887035</v>
      </c>
      <c r="H106" s="54">
        <f t="shared" si="13"/>
        <v>-30.983118573245644</v>
      </c>
      <c r="I106" s="51">
        <f t="shared" si="14"/>
        <v>-28.37170737209314</v>
      </c>
      <c r="J106" s="52">
        <f t="shared" si="15"/>
        <v>-29.15503374772105</v>
      </c>
      <c r="K106" s="53" t="s">
        <v>299</v>
      </c>
      <c r="L106" s="48"/>
    </row>
    <row r="107" spans="1:12" ht="15.75">
      <c r="A107" s="95" t="s">
        <v>23</v>
      </c>
      <c r="B107" s="71">
        <v>5156.644294526387</v>
      </c>
      <c r="C107" s="66">
        <v>103.95064935064926</v>
      </c>
      <c r="D107" s="69">
        <f t="shared" si="12"/>
        <v>5260.594943877037</v>
      </c>
      <c r="E107" s="74">
        <v>6640.80070832634</v>
      </c>
      <c r="F107" s="76">
        <v>131.64466019760798</v>
      </c>
      <c r="G107" s="67">
        <v>6772.445368523948</v>
      </c>
      <c r="H107" s="54">
        <f t="shared" si="13"/>
        <v>28.781438645580764</v>
      </c>
      <c r="I107" s="51">
        <f t="shared" si="14"/>
        <v>26.641498653404756</v>
      </c>
      <c r="J107" s="52">
        <f t="shared" si="15"/>
        <v>28.739152905254546</v>
      </c>
      <c r="K107" s="53" t="s">
        <v>307</v>
      </c>
      <c r="L107" s="48"/>
    </row>
    <row r="108" spans="1:12" ht="16.5" thickBot="1">
      <c r="A108" s="95" t="s">
        <v>24</v>
      </c>
      <c r="B108" s="71">
        <v>8.75</v>
      </c>
      <c r="C108" s="66">
        <v>0</v>
      </c>
      <c r="D108" s="69">
        <f t="shared" si="12"/>
        <v>8.75</v>
      </c>
      <c r="E108" s="78">
        <v>9.75</v>
      </c>
      <c r="F108" s="77">
        <v>0.15000000000000002</v>
      </c>
      <c r="G108" s="67">
        <v>9.9</v>
      </c>
      <c r="H108" s="54">
        <f t="shared" si="13"/>
        <v>11.428571428571429</v>
      </c>
      <c r="I108" s="51" t="e">
        <f t="shared" si="14"/>
        <v>#DIV/0!</v>
      </c>
      <c r="J108" s="52">
        <f t="shared" si="15"/>
        <v>13.142857142857148</v>
      </c>
      <c r="K108" s="53" t="s">
        <v>309</v>
      </c>
      <c r="L108" s="48"/>
    </row>
    <row r="109" spans="1:12" ht="21" customHeight="1" thickBot="1">
      <c r="A109" s="98" t="s">
        <v>207</v>
      </c>
      <c r="B109" s="99">
        <f>SUM(B89:B108)</f>
        <v>1639366.4651641985</v>
      </c>
      <c r="C109" s="100">
        <f>SUM(C89:C108)</f>
        <v>885455.5274185295</v>
      </c>
      <c r="D109" s="100">
        <f>SUM(D89:D108)</f>
        <v>2524821.9925827277</v>
      </c>
      <c r="E109" s="100">
        <v>1570698.5711867842</v>
      </c>
      <c r="F109" s="100">
        <v>469195.3142185533</v>
      </c>
      <c r="G109" s="100">
        <v>2039893.8854053372</v>
      </c>
      <c r="H109" s="101">
        <f t="shared" si="13"/>
        <v>-4.188684802121811</v>
      </c>
      <c r="I109" s="102">
        <f t="shared" si="14"/>
        <v>-47.01085490013796</v>
      </c>
      <c r="J109" s="101">
        <f t="shared" si="15"/>
        <v>-19.20642756606143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1275856.6362490882</v>
      </c>
      <c r="C110" s="68">
        <v>26657.771875282324</v>
      </c>
      <c r="D110" s="68">
        <f>SUM(B110:C110)</f>
        <v>1302514.4081243705</v>
      </c>
      <c r="E110" s="68">
        <v>1355234.3564773637</v>
      </c>
      <c r="F110" s="68">
        <v>18407.21950099881</v>
      </c>
      <c r="G110" s="68">
        <v>1373641.5759783625</v>
      </c>
      <c r="H110" s="80">
        <f t="shared" si="13"/>
        <v>6.221523482578684</v>
      </c>
      <c r="I110" s="81">
        <f t="shared" si="14"/>
        <v>-30.949894885752283</v>
      </c>
      <c r="J110" s="80">
        <f t="shared" si="15"/>
        <v>5.460758622733055</v>
      </c>
      <c r="K110" s="59" t="s">
        <v>318</v>
      </c>
      <c r="L110" s="48"/>
    </row>
    <row r="111" spans="1:12" ht="42" customHeight="1" thickBot="1">
      <c r="A111" s="107" t="s">
        <v>205</v>
      </c>
      <c r="B111" s="104">
        <f aca="true" t="shared" si="16" ref="B111:G111">SUM(B110,B109,B88,B44,B22,B11)</f>
        <v>3761071.699187991</v>
      </c>
      <c r="C111" s="105">
        <f t="shared" si="16"/>
        <v>1048202.2585011543</v>
      </c>
      <c r="D111" s="105">
        <f t="shared" si="16"/>
        <v>4809273.957689145</v>
      </c>
      <c r="E111" s="105">
        <f t="shared" si="16"/>
        <v>3567195.231384824</v>
      </c>
      <c r="F111" s="105">
        <f t="shared" si="16"/>
        <v>668835.3921091872</v>
      </c>
      <c r="G111" s="106">
        <f t="shared" si="16"/>
        <v>4236030.623494011</v>
      </c>
      <c r="H111" s="108">
        <f>(E111-B111)/B111*100</f>
        <v>-5.154819777698595</v>
      </c>
      <c r="I111" s="108">
        <f t="shared" si="14"/>
        <v>-36.19214357870507</v>
      </c>
      <c r="J111" s="108">
        <f t="shared" si="15"/>
        <v>-11.91954002284737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1:7" ht="15.75">
      <c r="A113" s="110"/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2017-01-08T07:28:28Z</cp:lastPrinted>
  <dcterms:created xsi:type="dcterms:W3CDTF">1996-10-14T23:33:28Z</dcterms:created>
  <dcterms:modified xsi:type="dcterms:W3CDTF">2018-04-19T08:00:14Z</dcterms:modified>
  <cp:category/>
  <cp:version/>
  <cp:contentType/>
  <cp:contentStatus/>
</cp:coreProperties>
</file>