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176" windowWidth="5550" windowHeight="8625" firstSheet="1" activeTab="1"/>
  </bookViews>
  <sheets>
    <sheet name="Sheet1" sheetId="1" r:id="rId1"/>
    <sheet name="Tou. Arr. By Month 2005-2006" sheetId="2" r:id="rId2"/>
  </sheets>
  <definedNames>
    <definedName name="_xlnm.Print_Area" localSheetId="0">'Sheet1'!$A$1:$V$13</definedName>
    <definedName name="_xlnm.Print_Area" localSheetId="1">'Tou. Arr. By Month 2005-2006'!$A$1:$L$25</definedName>
  </definedNames>
  <calcPr fullCalcOnLoad="1"/>
</workbook>
</file>

<file path=xl/sharedStrings.xml><?xml version="1.0" encoding="utf-8"?>
<sst xmlns="http://schemas.openxmlformats.org/spreadsheetml/2006/main" count="92" uniqueCount="61">
  <si>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</si>
  <si>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</si>
  <si>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</si>
  <si>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</si>
  <si>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</si>
  <si>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</si>
  <si>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</si>
  <si>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</si>
  <si>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</si>
  <si>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</si>
  <si>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</si>
  <si>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</si>
  <si>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</si>
  <si>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</si>
  <si>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</si>
  <si>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</si>
  <si>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</si>
  <si>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</si>
  <si>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</si>
  <si>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</si>
  <si>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</si>
  <si>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</si>
  <si>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</si>
  <si>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</si>
  <si>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</si>
  <si>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</si>
  <si>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</si>
  <si>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</si>
  <si>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</si>
  <si>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</si>
  <si>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</si>
  <si>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</si>
  <si>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</si>
  <si>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</si>
  <si>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</si>
  <si>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</si>
  <si>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</si>
  <si>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</si>
  <si>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</si>
  <si>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</si>
  <si>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</si>
  <si>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</si>
  <si>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</si>
  <si>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</si>
  <si>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</si>
  <si>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t xml:space="preserve"> التغير النسبي Relative Change 06/05</t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</si>
  <si>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</si>
  <si>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</si>
  <si>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</si>
  <si>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الاول</t>
  </si>
  <si>
    <t>الربع الثالث</t>
  </si>
  <si>
    <t>1st Qrtr</t>
  </si>
  <si>
    <t>2nd Qrtr</t>
  </si>
  <si>
    <t>3rd Qrtr</t>
  </si>
  <si>
    <t>4th Qrtr</t>
  </si>
  <si>
    <t>الربع الرابع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</si>
  <si>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Tourist Overnight</t>
    </r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</si>
  <si>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للسنوات 2005 - 2006</t>
    </r>
  </si>
  <si>
    <t>Table 2.1  Tourist Overnight and Same Day visitors by Month, 2005 - 2006</t>
  </si>
  <si>
    <t>اولية*</t>
  </si>
  <si>
    <t>*Preliminary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</si>
</sst>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13" fillId="7" borderId="7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5" fillId="7" borderId="8" xfId="0" applyFont="1" applyFill="1" applyBorder="1" applyAlignment="1">
      <alignment horizontal="center"/>
    </xf>
    <xf numFmtId="0" fontId="10" fillId="7" borderId="0" xfId="0" applyFont="1" applyFill="1" applyAlignment="1">
      <alignment textRotation="90" readingOrder="1"/>
    </xf>
    <xf numFmtId="3" fontId="11" fillId="7" borderId="9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/>
    </xf>
    <xf numFmtId="0" fontId="14" fillId="7" borderId="0" xfId="0" applyFont="1" applyFill="1" applyAlignment="1">
      <alignment/>
    </xf>
    <xf numFmtId="3" fontId="12" fillId="7" borderId="11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3" fontId="12" fillId="7" borderId="13" xfId="0" applyNumberFormat="1" applyFont="1" applyFill="1" applyBorder="1" applyAlignment="1">
      <alignment horizontal="center" vertical="center"/>
    </xf>
    <xf numFmtId="202" fontId="12" fillId="7" borderId="12" xfId="0" applyNumberFormat="1" applyFont="1" applyFill="1" applyBorder="1" applyAlignment="1">
      <alignment horizontal="center" vertical="center"/>
    </xf>
    <xf numFmtId="202" fontId="5" fillId="7" borderId="14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202" fontId="12" fillId="7" borderId="15" xfId="0" applyNumberFormat="1" applyFont="1" applyFill="1" applyBorder="1" applyAlignment="1">
      <alignment horizontal="center" vertical="center"/>
    </xf>
    <xf numFmtId="202" fontId="12" fillId="7" borderId="13" xfId="0" applyNumberFormat="1" applyFont="1" applyFill="1" applyBorder="1" applyAlignment="1">
      <alignment horizontal="center" vertical="center"/>
    </xf>
    <xf numFmtId="202" fontId="5" fillId="7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5" fillId="7" borderId="1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3" fontId="5" fillId="7" borderId="0" xfId="0" applyNumberFormat="1" applyFont="1" applyFill="1" applyAlignment="1">
      <alignment/>
    </xf>
    <xf numFmtId="3" fontId="5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16" fillId="7" borderId="18" xfId="0" applyFont="1" applyFill="1" applyBorder="1" applyAlignment="1">
      <alignment horizontal="right" vertical="center"/>
    </xf>
    <xf numFmtId="0" fontId="16" fillId="7" borderId="7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right"/>
    </xf>
    <xf numFmtId="3" fontId="15" fillId="7" borderId="19" xfId="0" applyNumberFormat="1" applyFont="1" applyFill="1" applyBorder="1" applyAlignment="1">
      <alignment horizontal="center" vertical="top" wrapText="1"/>
    </xf>
    <xf numFmtId="3" fontId="15" fillId="7" borderId="20" xfId="0" applyNumberFormat="1" applyFont="1" applyFill="1" applyBorder="1" applyAlignment="1">
      <alignment horizontal="center" vertical="top" wrapText="1"/>
    </xf>
    <xf numFmtId="3" fontId="15" fillId="7" borderId="21" xfId="0" applyNumberFormat="1" applyFont="1" applyFill="1" applyBorder="1" applyAlignment="1">
      <alignment horizontal="center" vertical="top" wrapText="1"/>
    </xf>
    <xf numFmtId="3" fontId="15" fillId="7" borderId="22" xfId="0" applyNumberFormat="1" applyFont="1" applyFill="1" applyBorder="1" applyAlignment="1">
      <alignment horizontal="center" vertical="top" wrapText="1"/>
    </xf>
    <xf numFmtId="3" fontId="11" fillId="7" borderId="23" xfId="0" applyNumberFormat="1" applyFont="1" applyFill="1" applyBorder="1" applyAlignment="1">
      <alignment horizontal="center" vertical="top" wrapText="1"/>
    </xf>
    <xf numFmtId="0" fontId="12" fillId="7" borderId="0" xfId="0" applyFont="1" applyFill="1" applyAlignment="1">
      <alignment/>
    </xf>
    <xf numFmtId="0" fontId="11" fillId="7" borderId="0" xfId="0" applyFont="1" applyFill="1" applyBorder="1" applyAlignment="1">
      <alignment/>
    </xf>
    <xf numFmtId="0" fontId="11" fillId="7" borderId="0" xfId="0" applyFont="1" applyFill="1" applyAlignment="1">
      <alignment/>
    </xf>
    <xf numFmtId="0" fontId="10" fillId="7" borderId="0" xfId="0" applyFont="1" applyFill="1" applyBorder="1" applyAlignment="1">
      <alignment vertical="center" textRotation="90" readingOrder="1"/>
    </xf>
    <xf numFmtId="0" fontId="17" fillId="7" borderId="4" xfId="0" applyFont="1" applyFill="1" applyBorder="1" applyAlignment="1">
      <alignment horizontal="right" vertical="center"/>
    </xf>
    <xf numFmtId="3" fontId="5" fillId="7" borderId="24" xfId="0" applyNumberFormat="1" applyFont="1" applyFill="1" applyBorder="1" applyAlignment="1">
      <alignment horizontal="center" vertical="center"/>
    </xf>
    <xf numFmtId="202" fontId="5" fillId="7" borderId="24" xfId="0" applyNumberFormat="1" applyFont="1" applyFill="1" applyBorder="1" applyAlignment="1">
      <alignment horizontal="center" vertical="center"/>
    </xf>
    <xf numFmtId="202" fontId="5" fillId="7" borderId="2" xfId="0" applyNumberFormat="1" applyFont="1" applyFill="1" applyBorder="1" applyAlignment="1">
      <alignment horizontal="center" vertical="center"/>
    </xf>
    <xf numFmtId="202" fontId="5" fillId="7" borderId="25" xfId="0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left" vertical="center"/>
    </xf>
    <xf numFmtId="3" fontId="12" fillId="7" borderId="14" xfId="0" applyNumberFormat="1" applyFont="1" applyFill="1" applyBorder="1" applyAlignment="1">
      <alignment horizontal="center" vertical="center"/>
    </xf>
    <xf numFmtId="3" fontId="12" fillId="7" borderId="16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5" fillId="7" borderId="25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center" vertical="center"/>
    </xf>
    <xf numFmtId="202" fontId="5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right" readingOrder="1"/>
    </xf>
    <xf numFmtId="0" fontId="16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6" xfId="0" applyFont="1" applyFill="1" applyBorder="1" applyAlignment="1" quotePrefix="1">
      <alignment horizontal="center"/>
    </xf>
    <xf numFmtId="0" fontId="5" fillId="2" borderId="27" xfId="0" applyFont="1" applyFill="1" applyBorder="1" applyAlignment="1" quotePrefix="1">
      <alignment horizontal="center"/>
    </xf>
    <xf numFmtId="0" fontId="5" fillId="2" borderId="28" xfId="0" applyFont="1" applyFill="1" applyBorder="1" applyAlignment="1" quotePrefix="1">
      <alignment horizontal="center"/>
    </xf>
    <xf numFmtId="0" fontId="10" fillId="7" borderId="0" xfId="0" applyFont="1" applyFill="1" applyBorder="1" applyAlignment="1">
      <alignment horizontal="center" vertical="center" textRotation="90" readingOrder="1"/>
    </xf>
    <xf numFmtId="0" fontId="10" fillId="2" borderId="18" xfId="0" applyFont="1" applyFill="1" applyBorder="1" applyAlignment="1">
      <alignment horizontal="center" vertical="center" textRotation="91"/>
    </xf>
    <xf numFmtId="0" fontId="10" fillId="2" borderId="29" xfId="0" applyFont="1" applyFill="1" applyBorder="1" applyAlignment="1">
      <alignment horizontal="center" vertical="center" textRotation="91"/>
    </xf>
    <xf numFmtId="0" fontId="12" fillId="7" borderId="0" xfId="0" applyFont="1" applyFill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3" fontId="5" fillId="9" borderId="15" xfId="0" applyNumberFormat="1" applyFont="1" applyFill="1" applyBorder="1" applyAlignment="1">
      <alignment horizontal="center" vertical="center"/>
    </xf>
    <xf numFmtId="3" fontId="5" fillId="9" borderId="13" xfId="0" applyNumberFormat="1" applyFont="1" applyFill="1" applyBorder="1" applyAlignment="1">
      <alignment horizontal="center" vertical="center"/>
    </xf>
    <xf numFmtId="3" fontId="5" fillId="9" borderId="16" xfId="0" applyNumberFormat="1" applyFont="1" applyFill="1" applyBorder="1" applyAlignment="1">
      <alignment horizontal="center" vertical="center"/>
    </xf>
    <xf numFmtId="202" fontId="5" fillId="9" borderId="15" xfId="0" applyNumberFormat="1" applyFont="1" applyFill="1" applyBorder="1" applyAlignment="1">
      <alignment horizontal="center" vertical="center"/>
    </xf>
    <xf numFmtId="202" fontId="5" fillId="9" borderId="13" xfId="0" applyNumberFormat="1" applyFont="1" applyFill="1" applyBorder="1" applyAlignment="1">
      <alignment horizontal="center" vertical="center"/>
    </xf>
    <xf numFmtId="202" fontId="5" fillId="9" borderId="16" xfId="0" applyNumberFormat="1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right"/>
    </xf>
    <xf numFmtId="3" fontId="5" fillId="9" borderId="5" xfId="0" applyNumberFormat="1" applyFont="1" applyFill="1" applyBorder="1" applyAlignment="1">
      <alignment horizontal="center" vertical="center"/>
    </xf>
    <xf numFmtId="3" fontId="5" fillId="9" borderId="33" xfId="0" applyNumberFormat="1" applyFont="1" applyFill="1" applyBorder="1" applyAlignment="1">
      <alignment horizontal="center" vertical="center"/>
    </xf>
    <xf numFmtId="202" fontId="5" fillId="9" borderId="17" xfId="0" applyNumberFormat="1" applyFont="1" applyFill="1" applyBorder="1" applyAlignment="1">
      <alignment horizontal="center" vertical="center"/>
    </xf>
    <xf numFmtId="202" fontId="5" fillId="9" borderId="6" xfId="0" applyNumberFormat="1" applyFont="1" applyFill="1" applyBorder="1" applyAlignment="1">
      <alignment horizontal="center" vertical="center"/>
    </xf>
    <xf numFmtId="202" fontId="5" fillId="9" borderId="34" xfId="0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4" t="s">
        <v>18</v>
      </c>
      <c r="C1" s="75"/>
      <c r="D1" s="76"/>
      <c r="E1" s="77" t="s">
        <v>1</v>
      </c>
      <c r="F1" s="78"/>
      <c r="G1" s="79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rightToLeft="1" tabSelected="1" workbookViewId="0" topLeftCell="B1">
      <selection activeCell="E10" sqref="E10"/>
    </sheetView>
  </sheetViews>
  <sheetFormatPr defaultColWidth="9.140625" defaultRowHeight="12.75"/>
  <cols>
    <col min="1" max="1" width="2.7109375" style="23" customWidth="1"/>
    <col min="2" max="2" width="9.421875" style="46" customWidth="1"/>
    <col min="3" max="3" width="11.8515625" style="22" customWidth="1"/>
    <col min="4" max="4" width="14.140625" style="22" customWidth="1"/>
    <col min="5" max="5" width="11.71093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3.140625" style="22" customWidth="1"/>
    <col min="10" max="10" width="12.28125" style="22" customWidth="1"/>
    <col min="11" max="11" width="11.8515625" style="22" customWidth="1"/>
    <col min="12" max="12" width="17.00390625" style="25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3" s="24" customFormat="1" ht="15.75">
      <c r="A1" s="80">
        <v>8</v>
      </c>
      <c r="B1" s="89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57"/>
    </row>
    <row r="2" spans="1:13" s="24" customFormat="1" ht="15.75">
      <c r="A2" s="80"/>
      <c r="B2" s="90" t="s">
        <v>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56"/>
    </row>
    <row r="3" spans="1:13" s="30" customFormat="1" ht="12.75" customHeight="1" thickBot="1">
      <c r="A3" s="80"/>
      <c r="B3" s="46"/>
      <c r="C3" s="28"/>
      <c r="D3" s="28"/>
      <c r="E3" s="28"/>
      <c r="F3" s="28"/>
      <c r="G3" s="29"/>
      <c r="H3" s="29"/>
      <c r="I3" s="29"/>
      <c r="J3" s="29"/>
      <c r="K3" s="29"/>
      <c r="L3" s="29"/>
      <c r="M3" s="41"/>
    </row>
    <row r="4" spans="1:26" s="21" customFormat="1" ht="19.5" customHeight="1">
      <c r="A4" s="80"/>
      <c r="B4" s="87" t="s">
        <v>22</v>
      </c>
      <c r="C4" s="91">
        <v>2005</v>
      </c>
      <c r="D4" s="92"/>
      <c r="E4" s="93"/>
      <c r="F4" s="91">
        <v>2006</v>
      </c>
      <c r="G4" s="92"/>
      <c r="H4" s="93"/>
      <c r="I4" s="84" t="s">
        <v>45</v>
      </c>
      <c r="J4" s="85"/>
      <c r="K4" s="86"/>
      <c r="L4" s="81" t="s">
        <v>27</v>
      </c>
      <c r="M4" s="42"/>
      <c r="S4" s="40"/>
      <c r="Z4" s="23"/>
    </row>
    <row r="5" spans="1:12" s="22" customFormat="1" ht="56.25" customHeight="1" thickBot="1">
      <c r="A5" s="80"/>
      <c r="B5" s="88"/>
      <c r="C5" s="50" t="s">
        <v>56</v>
      </c>
      <c r="D5" s="51" t="s">
        <v>46</v>
      </c>
      <c r="E5" s="27" t="s">
        <v>47</v>
      </c>
      <c r="F5" s="50" t="s">
        <v>56</v>
      </c>
      <c r="G5" s="53" t="s">
        <v>46</v>
      </c>
      <c r="H5" s="54" t="s">
        <v>47</v>
      </c>
      <c r="I5" s="52" t="s">
        <v>56</v>
      </c>
      <c r="J5" s="51" t="s">
        <v>46</v>
      </c>
      <c r="K5" s="27" t="s">
        <v>47</v>
      </c>
      <c r="L5" s="82"/>
    </row>
    <row r="6" spans="1:14" ht="19.5" customHeight="1">
      <c r="A6" s="80"/>
      <c r="B6" s="47" t="s">
        <v>23</v>
      </c>
      <c r="C6" s="31">
        <v>232669</v>
      </c>
      <c r="D6" s="32">
        <v>210618</v>
      </c>
      <c r="E6" s="65">
        <f>+D6+C6</f>
        <v>443287</v>
      </c>
      <c r="F6" s="31">
        <v>233306.11445900003</v>
      </c>
      <c r="G6" s="32">
        <v>234914.41354100002</v>
      </c>
      <c r="H6" s="65">
        <f>+G6+F6</f>
        <v>468220.52800000005</v>
      </c>
      <c r="I6" s="37">
        <f>(F6-C6)/C6</f>
        <v>0.002738286832367153</v>
      </c>
      <c r="J6" s="34">
        <f>(G6-D6)/D6</f>
        <v>0.11535772603006399</v>
      </c>
      <c r="K6" s="35">
        <f>(H6-E6)/E6</f>
        <v>0.05624691903890718</v>
      </c>
      <c r="L6" s="20" t="s">
        <v>11</v>
      </c>
      <c r="N6" s="23"/>
    </row>
    <row r="7" spans="1:14" ht="19.5" customHeight="1">
      <c r="A7" s="80"/>
      <c r="B7" s="48" t="s">
        <v>24</v>
      </c>
      <c r="C7" s="36">
        <v>167017</v>
      </c>
      <c r="D7" s="33">
        <v>153489</v>
      </c>
      <c r="E7" s="66">
        <f>+D7+C7</f>
        <v>320506</v>
      </c>
      <c r="F7" s="36">
        <v>164644.98836799993</v>
      </c>
      <c r="G7" s="33">
        <v>147916.78163200003</v>
      </c>
      <c r="H7" s="66">
        <f>+G7+F7</f>
        <v>312561.76999999996</v>
      </c>
      <c r="I7" s="37">
        <f aca="true" t="shared" si="0" ref="I7:K21">(F7-C7)/C7</f>
        <v>-0.014202216732428836</v>
      </c>
      <c r="J7" s="38">
        <f t="shared" si="0"/>
        <v>-0.03630369842790019</v>
      </c>
      <c r="K7" s="39">
        <f t="shared" si="0"/>
        <v>-0.02478652505725334</v>
      </c>
      <c r="L7" s="20" t="s">
        <v>12</v>
      </c>
      <c r="N7" s="23"/>
    </row>
    <row r="8" spans="1:14" ht="19.5" customHeight="1">
      <c r="A8" s="80"/>
      <c r="B8" s="48" t="s">
        <v>25</v>
      </c>
      <c r="C8" s="36">
        <v>176390</v>
      </c>
      <c r="D8" s="33">
        <v>162078</v>
      </c>
      <c r="E8" s="66">
        <f>+D8+C8</f>
        <v>338468</v>
      </c>
      <c r="F8" s="36">
        <v>201821.40637799993</v>
      </c>
      <c r="G8" s="33">
        <v>177954.753622</v>
      </c>
      <c r="H8" s="66">
        <f>+G8+F8</f>
        <v>379776.1599999999</v>
      </c>
      <c r="I8" s="37">
        <f t="shared" si="0"/>
        <v>0.14417714370429122</v>
      </c>
      <c r="J8" s="38">
        <f t="shared" si="0"/>
        <v>0.09795748727156053</v>
      </c>
      <c r="K8" s="39">
        <f t="shared" si="0"/>
        <v>0.12204450642305895</v>
      </c>
      <c r="L8" s="20" t="s">
        <v>13</v>
      </c>
      <c r="N8" s="23"/>
    </row>
    <row r="9" spans="1:14" ht="19.5" customHeight="1">
      <c r="A9" s="80"/>
      <c r="B9" s="107" t="s">
        <v>49</v>
      </c>
      <c r="C9" s="94">
        <f aca="true" t="shared" si="1" ref="C9:H9">SUM(C6:C8)</f>
        <v>576076</v>
      </c>
      <c r="D9" s="95">
        <f t="shared" si="1"/>
        <v>526185</v>
      </c>
      <c r="E9" s="96">
        <f t="shared" si="1"/>
        <v>1102261</v>
      </c>
      <c r="F9" s="94">
        <f t="shared" si="1"/>
        <v>599772.5092049999</v>
      </c>
      <c r="G9" s="95">
        <f t="shared" si="1"/>
        <v>560785.9487950001</v>
      </c>
      <c r="H9" s="96">
        <f t="shared" si="1"/>
        <v>1160558.4579999999</v>
      </c>
      <c r="I9" s="97">
        <f>(F9-C9)/C9</f>
        <v>0.04113434547698549</v>
      </c>
      <c r="J9" s="98">
        <f>(G9-D9)/D9</f>
        <v>0.06575814360918705</v>
      </c>
      <c r="K9" s="99">
        <f>(H9-E9)/E9</f>
        <v>0.052888978200262796</v>
      </c>
      <c r="L9" s="100" t="s">
        <v>51</v>
      </c>
      <c r="N9" s="23"/>
    </row>
    <row r="10" spans="1:14" ht="19.5" customHeight="1">
      <c r="A10" s="80"/>
      <c r="B10" s="48" t="s">
        <v>28</v>
      </c>
      <c r="C10" s="36">
        <v>194140</v>
      </c>
      <c r="D10" s="33">
        <v>171538</v>
      </c>
      <c r="E10" s="66">
        <f aca="true" t="shared" si="2" ref="E10:E21">+D10+C10</f>
        <v>365678</v>
      </c>
      <c r="F10" s="36">
        <v>222632.56134</v>
      </c>
      <c r="G10" s="33">
        <v>187708.50765999997</v>
      </c>
      <c r="H10" s="66">
        <f>+G10+F10</f>
        <v>410341.06899999996</v>
      </c>
      <c r="I10" s="37">
        <f t="shared" si="0"/>
        <v>0.14676296147110326</v>
      </c>
      <c r="J10" s="38">
        <f t="shared" si="0"/>
        <v>0.0942677870792476</v>
      </c>
      <c r="K10" s="39">
        <f t="shared" si="0"/>
        <v>0.12213769764656326</v>
      </c>
      <c r="L10" s="20" t="s">
        <v>14</v>
      </c>
      <c r="N10" s="23"/>
    </row>
    <row r="11" spans="1:14" ht="19.5" customHeight="1">
      <c r="A11" s="80"/>
      <c r="B11" s="49" t="s">
        <v>35</v>
      </c>
      <c r="C11" s="36">
        <v>198943</v>
      </c>
      <c r="D11" s="33">
        <v>183293</v>
      </c>
      <c r="E11" s="66">
        <f t="shared" si="2"/>
        <v>382236</v>
      </c>
      <c r="F11" s="36">
        <v>226377.52095600002</v>
      </c>
      <c r="G11" s="33">
        <v>216970.465044</v>
      </c>
      <c r="H11" s="66">
        <f>+G11+F11</f>
        <v>443347.98600000003</v>
      </c>
      <c r="I11" s="37">
        <f t="shared" si="0"/>
        <v>0.13790141375167772</v>
      </c>
      <c r="J11" s="38">
        <f t="shared" si="0"/>
        <v>0.18373568572722368</v>
      </c>
      <c r="K11" s="39">
        <f t="shared" si="0"/>
        <v>0.15988024675854717</v>
      </c>
      <c r="L11" s="20" t="s">
        <v>15</v>
      </c>
      <c r="N11" s="23"/>
    </row>
    <row r="12" spans="1:14" ht="19.5" customHeight="1">
      <c r="A12" s="80"/>
      <c r="B12" s="49" t="s">
        <v>36</v>
      </c>
      <c r="C12" s="36">
        <v>265504</v>
      </c>
      <c r="D12" s="33">
        <v>252725</v>
      </c>
      <c r="E12" s="66">
        <f t="shared" si="2"/>
        <v>518229</v>
      </c>
      <c r="F12" s="36">
        <v>289444.890527</v>
      </c>
      <c r="G12" s="33">
        <v>328997.20847300004</v>
      </c>
      <c r="H12" s="66">
        <f aca="true" t="shared" si="3" ref="H12:H21">+G12+F12</f>
        <v>618442.099</v>
      </c>
      <c r="I12" s="37">
        <f t="shared" si="0"/>
        <v>0.0901714871602688</v>
      </c>
      <c r="J12" s="38">
        <f t="shared" si="0"/>
        <v>0.3017992223681869</v>
      </c>
      <c r="K12" s="39">
        <f t="shared" si="0"/>
        <v>0.19337609242246198</v>
      </c>
      <c r="L12" s="20" t="s">
        <v>16</v>
      </c>
      <c r="N12" s="23"/>
    </row>
    <row r="13" spans="1:12" s="24" customFormat="1" ht="19.5" customHeight="1">
      <c r="A13" s="80"/>
      <c r="B13" s="107" t="s">
        <v>48</v>
      </c>
      <c r="C13" s="94">
        <f aca="true" t="shared" si="4" ref="C13:H13">SUM(C10:C12)</f>
        <v>658587</v>
      </c>
      <c r="D13" s="95">
        <f t="shared" si="4"/>
        <v>607556</v>
      </c>
      <c r="E13" s="96">
        <f t="shared" si="4"/>
        <v>1266143</v>
      </c>
      <c r="F13" s="94">
        <f t="shared" si="4"/>
        <v>738454.972823</v>
      </c>
      <c r="G13" s="95">
        <f t="shared" si="4"/>
        <v>733676.181177</v>
      </c>
      <c r="H13" s="96">
        <f t="shared" si="4"/>
        <v>1472131.154</v>
      </c>
      <c r="I13" s="97">
        <f t="shared" si="0"/>
        <v>0.12127171174499352</v>
      </c>
      <c r="J13" s="98">
        <f t="shared" si="0"/>
        <v>0.20758610099645144</v>
      </c>
      <c r="K13" s="99">
        <f t="shared" si="0"/>
        <v>0.1626894861007012</v>
      </c>
      <c r="L13" s="100" t="s">
        <v>52</v>
      </c>
    </row>
    <row r="14" spans="1:14" ht="19.5" customHeight="1">
      <c r="A14" s="80"/>
      <c r="B14" s="49" t="s">
        <v>37</v>
      </c>
      <c r="C14" s="36">
        <v>382771</v>
      </c>
      <c r="D14" s="33">
        <v>387814</v>
      </c>
      <c r="E14" s="66">
        <f t="shared" si="2"/>
        <v>770585</v>
      </c>
      <c r="F14" s="36">
        <v>383342.37295499997</v>
      </c>
      <c r="G14" s="33">
        <v>433027.1550450001</v>
      </c>
      <c r="H14" s="66">
        <f t="shared" si="3"/>
        <v>816369.528</v>
      </c>
      <c r="I14" s="37">
        <f t="shared" si="0"/>
        <v>0.001492727910421557</v>
      </c>
      <c r="J14" s="38">
        <f t="shared" si="0"/>
        <v>0.11658463862831171</v>
      </c>
      <c r="K14" s="39">
        <f t="shared" si="0"/>
        <v>0.05941528578936788</v>
      </c>
      <c r="L14" s="20" t="s">
        <v>17</v>
      </c>
      <c r="N14" s="23"/>
    </row>
    <row r="15" spans="1:14" ht="19.5" customHeight="1">
      <c r="A15" s="80"/>
      <c r="B15" s="49" t="s">
        <v>38</v>
      </c>
      <c r="C15" s="36">
        <v>437196</v>
      </c>
      <c r="D15" s="33">
        <v>434559</v>
      </c>
      <c r="E15" s="66">
        <f t="shared" si="2"/>
        <v>871755</v>
      </c>
      <c r="F15" s="36">
        <v>404037.47462200007</v>
      </c>
      <c r="G15" s="33">
        <v>427349.208378</v>
      </c>
      <c r="H15" s="66">
        <f t="shared" si="3"/>
        <v>831386.6830000001</v>
      </c>
      <c r="I15" s="37">
        <f t="shared" si="0"/>
        <v>-0.0758436156277732</v>
      </c>
      <c r="J15" s="38">
        <f t="shared" si="0"/>
        <v>-0.016591053509419872</v>
      </c>
      <c r="K15" s="39">
        <f t="shared" si="0"/>
        <v>-0.046306952067954786</v>
      </c>
      <c r="L15" s="20" t="s">
        <v>30</v>
      </c>
      <c r="N15" s="23"/>
    </row>
    <row r="16" spans="1:14" ht="19.5" customHeight="1">
      <c r="A16" s="80"/>
      <c r="B16" s="49" t="s">
        <v>39</v>
      </c>
      <c r="C16" s="36">
        <v>315959</v>
      </c>
      <c r="D16" s="33">
        <v>305836</v>
      </c>
      <c r="E16" s="66">
        <f t="shared" si="2"/>
        <v>621795</v>
      </c>
      <c r="F16" s="36">
        <v>319864.3794499999</v>
      </c>
      <c r="G16" s="33">
        <v>376383.68055</v>
      </c>
      <c r="H16" s="66">
        <f t="shared" si="3"/>
        <v>696248.0599999998</v>
      </c>
      <c r="I16" s="37">
        <f t="shared" si="0"/>
        <v>0.012360399450561279</v>
      </c>
      <c r="J16" s="38">
        <f t="shared" si="0"/>
        <v>0.23067160357184893</v>
      </c>
      <c r="K16" s="39">
        <f t="shared" si="0"/>
        <v>0.11973891716723328</v>
      </c>
      <c r="L16" s="20" t="s">
        <v>31</v>
      </c>
      <c r="N16" s="23"/>
    </row>
    <row r="17" spans="1:14" ht="19.5" customHeight="1">
      <c r="A17" s="80"/>
      <c r="B17" s="107" t="s">
        <v>50</v>
      </c>
      <c r="C17" s="94">
        <f aca="true" t="shared" si="5" ref="C17:H17">SUM(C14:C16)</f>
        <v>1135926</v>
      </c>
      <c r="D17" s="95">
        <f t="shared" si="5"/>
        <v>1128209</v>
      </c>
      <c r="E17" s="96">
        <f t="shared" si="5"/>
        <v>2264135</v>
      </c>
      <c r="F17" s="94">
        <f t="shared" si="5"/>
        <v>1107244.227027</v>
      </c>
      <c r="G17" s="95">
        <f t="shared" si="5"/>
        <v>1236760.043973</v>
      </c>
      <c r="H17" s="96">
        <f t="shared" si="5"/>
        <v>2344004.2709999997</v>
      </c>
      <c r="I17" s="97">
        <f>(F17-C17)/C17</f>
        <v>-0.025249684374686443</v>
      </c>
      <c r="J17" s="98">
        <f>(G17-D17)/D17</f>
        <v>0.09621536787332845</v>
      </c>
      <c r="K17" s="99">
        <f>(H17-E17)/E17</f>
        <v>0.03527584309239498</v>
      </c>
      <c r="L17" s="100" t="s">
        <v>53</v>
      </c>
      <c r="N17" s="23"/>
    </row>
    <row r="18" spans="1:14" ht="19.5" customHeight="1">
      <c r="A18" s="80"/>
      <c r="B18" s="49" t="s">
        <v>40</v>
      </c>
      <c r="C18" s="36">
        <v>233702</v>
      </c>
      <c r="D18" s="33">
        <v>223550</v>
      </c>
      <c r="E18" s="66">
        <f t="shared" si="2"/>
        <v>457252</v>
      </c>
      <c r="F18" s="36">
        <v>285430</v>
      </c>
      <c r="G18" s="33">
        <v>345854</v>
      </c>
      <c r="H18" s="66">
        <f t="shared" si="3"/>
        <v>631284</v>
      </c>
      <c r="I18" s="37">
        <f t="shared" si="0"/>
        <v>0.22134170867172726</v>
      </c>
      <c r="J18" s="38">
        <f t="shared" si="0"/>
        <v>0.5470990829791993</v>
      </c>
      <c r="K18" s="39">
        <f t="shared" si="0"/>
        <v>0.38060413076378014</v>
      </c>
      <c r="L18" s="20" t="s">
        <v>32</v>
      </c>
      <c r="N18" s="23"/>
    </row>
    <row r="19" spans="1:14" ht="19.5" customHeight="1">
      <c r="A19" s="80"/>
      <c r="B19" s="49" t="s">
        <v>41</v>
      </c>
      <c r="C19" s="36">
        <v>202836</v>
      </c>
      <c r="D19" s="33">
        <v>183242</v>
      </c>
      <c r="E19" s="66">
        <f t="shared" si="2"/>
        <v>386078</v>
      </c>
      <c r="F19" s="36">
        <v>225165</v>
      </c>
      <c r="G19" s="33">
        <v>204487</v>
      </c>
      <c r="H19" s="66">
        <f t="shared" si="3"/>
        <v>429652</v>
      </c>
      <c r="I19" s="37">
        <f t="shared" si="0"/>
        <v>0.11008400875584216</v>
      </c>
      <c r="J19" s="38">
        <f t="shared" si="0"/>
        <v>0.11593957717117255</v>
      </c>
      <c r="K19" s="39">
        <f t="shared" si="0"/>
        <v>0.11286320380855681</v>
      </c>
      <c r="L19" s="20" t="s">
        <v>33</v>
      </c>
      <c r="N19" s="23"/>
    </row>
    <row r="20" spans="1:14" ht="19.5" customHeight="1">
      <c r="A20" s="80"/>
      <c r="B20" s="49" t="s">
        <v>42</v>
      </c>
      <c r="C20" s="36">
        <v>179458</v>
      </c>
      <c r="D20" s="33">
        <v>162042</v>
      </c>
      <c r="E20" s="66">
        <f t="shared" si="2"/>
        <v>341500</v>
      </c>
      <c r="F20" s="36">
        <v>269344</v>
      </c>
      <c r="G20" s="33">
        <v>266695</v>
      </c>
      <c r="H20" s="66">
        <f t="shared" si="3"/>
        <v>536039</v>
      </c>
      <c r="I20" s="37">
        <f t="shared" si="0"/>
        <v>0.5008748565123873</v>
      </c>
      <c r="J20" s="38">
        <f t="shared" si="0"/>
        <v>0.6458387331679442</v>
      </c>
      <c r="K20" s="39">
        <f t="shared" si="0"/>
        <v>0.5696603221083455</v>
      </c>
      <c r="L20" s="20" t="s">
        <v>34</v>
      </c>
      <c r="N20" s="23"/>
    </row>
    <row r="21" spans="1:14" ht="19.5" customHeight="1" thickBot="1">
      <c r="A21" s="80"/>
      <c r="B21" s="101" t="s">
        <v>55</v>
      </c>
      <c r="C21" s="102">
        <f>SUM(C18:C20)</f>
        <v>615996</v>
      </c>
      <c r="D21" s="103">
        <f>SUM(D18:D20)</f>
        <v>568834</v>
      </c>
      <c r="E21" s="96">
        <f t="shared" si="2"/>
        <v>1184830</v>
      </c>
      <c r="F21" s="102">
        <f>SUM(F18:F20)</f>
        <v>779939</v>
      </c>
      <c r="G21" s="103">
        <f>SUM(G18:G20)</f>
        <v>817036</v>
      </c>
      <c r="H21" s="96">
        <f t="shared" si="3"/>
        <v>1596975</v>
      </c>
      <c r="I21" s="104">
        <f t="shared" si="0"/>
        <v>0.2661429619672855</v>
      </c>
      <c r="J21" s="105">
        <f t="shared" si="0"/>
        <v>0.4363346776036594</v>
      </c>
      <c r="K21" s="106">
        <f t="shared" si="0"/>
        <v>0.34785159052353504</v>
      </c>
      <c r="L21" s="100" t="s">
        <v>54</v>
      </c>
      <c r="N21" s="23"/>
    </row>
    <row r="22" spans="1:14" ht="24.75" customHeight="1" thickBot="1">
      <c r="A22" s="80"/>
      <c r="B22" s="59" t="s">
        <v>29</v>
      </c>
      <c r="C22" s="60">
        <f aca="true" t="shared" si="6" ref="C22:H22">SUM(C9,C13,C17,C21)</f>
        <v>2986585</v>
      </c>
      <c r="D22" s="67">
        <f t="shared" si="6"/>
        <v>2830784</v>
      </c>
      <c r="E22" s="68">
        <f t="shared" si="6"/>
        <v>5817369</v>
      </c>
      <c r="F22" s="60">
        <f t="shared" si="6"/>
        <v>3225410.709055</v>
      </c>
      <c r="G22" s="67">
        <f t="shared" si="6"/>
        <v>3348258.1739450004</v>
      </c>
      <c r="H22" s="68">
        <f t="shared" si="6"/>
        <v>6573668.882999999</v>
      </c>
      <c r="I22" s="61">
        <f>(F22-C22)/C22</f>
        <v>0.0799661516598389</v>
      </c>
      <c r="J22" s="62">
        <f>(G22-D22)/D22</f>
        <v>0.18280242291358167</v>
      </c>
      <c r="K22" s="63">
        <f>(H22-E22)/E22</f>
        <v>0.13000720480340847</v>
      </c>
      <c r="L22" s="64" t="s">
        <v>26</v>
      </c>
      <c r="N22" s="23"/>
    </row>
    <row r="23" spans="1:14" ht="18" customHeight="1">
      <c r="A23" s="80"/>
      <c r="B23" s="71" t="s">
        <v>59</v>
      </c>
      <c r="C23" s="69"/>
      <c r="D23" s="69"/>
      <c r="E23" s="69"/>
      <c r="F23" s="69"/>
      <c r="G23" s="69"/>
      <c r="H23" s="69"/>
      <c r="I23" s="70"/>
      <c r="J23" s="70"/>
      <c r="K23" s="70"/>
      <c r="L23" s="73" t="s">
        <v>60</v>
      </c>
      <c r="N23" s="23"/>
    </row>
    <row r="24" spans="1:12" ht="12.75">
      <c r="A24" s="80"/>
      <c r="B24" s="55" t="s">
        <v>43</v>
      </c>
      <c r="E24" s="45"/>
      <c r="F24" s="44"/>
      <c r="G24" s="44"/>
      <c r="J24" s="83" t="s">
        <v>44</v>
      </c>
      <c r="K24" s="83"/>
      <c r="L24" s="83"/>
    </row>
    <row r="25" spans="1:12" ht="12.75">
      <c r="A25" s="58"/>
      <c r="B25" s="23"/>
      <c r="E25" s="45"/>
      <c r="F25" s="44"/>
      <c r="G25" s="44"/>
      <c r="L25" s="21"/>
    </row>
    <row r="26" spans="1:12" ht="12.75">
      <c r="A26" s="58"/>
      <c r="E26" s="45"/>
      <c r="F26" s="44"/>
      <c r="G26" s="44"/>
      <c r="L26" s="21"/>
    </row>
    <row r="27" spans="1:12" ht="12.75">
      <c r="A27" s="58"/>
      <c r="F27" s="44"/>
      <c r="I27" s="45"/>
      <c r="L27" s="21"/>
    </row>
    <row r="28" spans="1:12" ht="16.5">
      <c r="A28" s="58"/>
      <c r="G28" s="44"/>
      <c r="J28" s="70"/>
      <c r="K28" s="70"/>
      <c r="L28" s="72"/>
    </row>
    <row r="29" spans="1:12" ht="12.75">
      <c r="A29" s="58"/>
      <c r="L29" s="21"/>
    </row>
    <row r="30" spans="1:12" ht="12.75">
      <c r="A30" s="58"/>
      <c r="L30" s="21"/>
    </row>
    <row r="31" spans="1:12" ht="12.75">
      <c r="A31" s="58"/>
      <c r="L31" s="21"/>
    </row>
    <row r="32" spans="1:12" ht="12.75">
      <c r="A32" s="58"/>
      <c r="L32" s="21"/>
    </row>
    <row r="33" spans="1:12" ht="12.75">
      <c r="A33" s="58"/>
      <c r="L33" s="21"/>
    </row>
    <row r="34" spans="1:12" ht="12.75">
      <c r="A34" s="58"/>
      <c r="K34" s="43"/>
      <c r="L34" s="21"/>
    </row>
    <row r="35" spans="1:12" ht="12.75">
      <c r="A35" s="58"/>
      <c r="K35" s="43"/>
      <c r="L35" s="21"/>
    </row>
    <row r="36" spans="1:12" ht="12.75">
      <c r="A36" s="58"/>
      <c r="K36" s="43"/>
      <c r="L36" s="21"/>
    </row>
    <row r="37" spans="1:12" ht="12.75">
      <c r="A37" s="58"/>
      <c r="K37" s="43"/>
      <c r="L37" s="21"/>
    </row>
    <row r="38" spans="1:12" ht="12.75">
      <c r="A38" s="58"/>
      <c r="K38" s="43"/>
      <c r="L38" s="21"/>
    </row>
    <row r="39" spans="1:12" ht="12.75">
      <c r="A39" s="58"/>
      <c r="K39" s="43"/>
      <c r="L39" s="21"/>
    </row>
    <row r="40" spans="1:12" ht="12.75">
      <c r="A40" s="58"/>
      <c r="K40" s="43"/>
      <c r="L40" s="21"/>
    </row>
    <row r="41" spans="1:12" ht="12.75">
      <c r="A41" s="58"/>
      <c r="K41" s="43"/>
      <c r="L41" s="21"/>
    </row>
    <row r="42" spans="1:12" ht="12.75">
      <c r="A42" s="58"/>
      <c r="K42" s="43"/>
      <c r="L42" s="21"/>
    </row>
    <row r="43" spans="1:12" ht="12.75">
      <c r="A43" s="58"/>
      <c r="K43" s="43"/>
      <c r="L43" s="21"/>
    </row>
    <row r="44" spans="1:12" ht="12.75">
      <c r="A44" s="26"/>
      <c r="K44" s="43"/>
      <c r="L44" s="21"/>
    </row>
    <row r="45" spans="11:12" ht="12.75">
      <c r="K45" s="43"/>
      <c r="L45" s="21"/>
    </row>
    <row r="46" spans="11:12" ht="12.75">
      <c r="K46" s="43"/>
      <c r="L46" s="21"/>
    </row>
    <row r="47" spans="11:12" ht="12.75">
      <c r="K47" s="43"/>
      <c r="L47" s="21"/>
    </row>
    <row r="48" spans="11:12" ht="12.75">
      <c r="K48" s="43"/>
      <c r="L48" s="21"/>
    </row>
    <row r="49" spans="11:12" ht="12.75">
      <c r="K49" s="43"/>
      <c r="L49" s="21"/>
    </row>
    <row r="50" spans="11:12" ht="12.75">
      <c r="K50" s="43"/>
      <c r="L50" s="21"/>
    </row>
    <row r="51" spans="11:12" ht="12.75">
      <c r="K51" s="43"/>
      <c r="L51" s="21"/>
    </row>
    <row r="52" spans="11:12" ht="12.75">
      <c r="K52" s="43"/>
      <c r="L52" s="21"/>
    </row>
    <row r="53" spans="11:12" ht="12.75">
      <c r="K53" s="43"/>
      <c r="L53" s="21"/>
    </row>
    <row r="54" spans="11:12" ht="12.75">
      <c r="K54" s="43"/>
      <c r="L54" s="21"/>
    </row>
    <row r="55" spans="11:12" ht="12.75">
      <c r="K55" s="43"/>
      <c r="L55" s="21"/>
    </row>
    <row r="56" spans="11:12" ht="12.75">
      <c r="K56" s="43"/>
      <c r="L56" s="21"/>
    </row>
    <row r="57" spans="11:12" ht="12.75">
      <c r="K57" s="43"/>
      <c r="L57" s="21"/>
    </row>
    <row r="58" spans="11:12" ht="12.75">
      <c r="K58" s="43"/>
      <c r="L58" s="21"/>
    </row>
    <row r="59" spans="11:12" ht="12.75">
      <c r="K59" s="43"/>
      <c r="L59" s="21"/>
    </row>
    <row r="60" spans="11:12" ht="12.75">
      <c r="K60" s="43"/>
      <c r="L60" s="21"/>
    </row>
    <row r="61" spans="11:12" ht="12.75">
      <c r="K61" s="43"/>
      <c r="L61" s="21"/>
    </row>
    <row r="62" spans="11:12" ht="12.75">
      <c r="K62" s="43"/>
      <c r="L62" s="21"/>
    </row>
    <row r="63" spans="11:12" ht="12.75">
      <c r="K63" s="43"/>
      <c r="L63" s="21"/>
    </row>
    <row r="64" spans="11:12" ht="12.75">
      <c r="K64" s="43"/>
      <c r="L64" s="21"/>
    </row>
    <row r="65" spans="11:12" ht="12.75">
      <c r="K65" s="43"/>
      <c r="L65" s="21"/>
    </row>
    <row r="66" spans="11:12" ht="12.75">
      <c r="K66" s="43"/>
      <c r="L66" s="21"/>
    </row>
    <row r="67" spans="11:12" ht="12.75">
      <c r="K67" s="43"/>
      <c r="L67" s="21"/>
    </row>
    <row r="68" spans="11:12" ht="12.75">
      <c r="K68" s="43"/>
      <c r="L68" s="21"/>
    </row>
    <row r="69" spans="11:12" ht="12.75">
      <c r="K69" s="43"/>
      <c r="L69" s="21"/>
    </row>
    <row r="70" spans="11:12" ht="12.75">
      <c r="K70" s="43"/>
      <c r="L70" s="21"/>
    </row>
  </sheetData>
  <sheetProtection formatCells="0" formatColumns="0" formatRows="0" insertColumns="0" insertRows="0" insertHyperlinks="0" deleteColumns="0" deleteRows="0" sort="0" autoFilter="0" pivotTables="0"/>
  <mergeCells count="9">
    <mergeCell ref="A1:A24"/>
    <mergeCell ref="L4:L5"/>
    <mergeCell ref="J24:L24"/>
    <mergeCell ref="I4:K4"/>
    <mergeCell ref="B4:B5"/>
    <mergeCell ref="B1:L1"/>
    <mergeCell ref="B2:L2"/>
    <mergeCell ref="C4:E4"/>
    <mergeCell ref="F4:H4"/>
  </mergeCells>
  <printOptions horizontalCentered="1"/>
  <pageMargins left="0.16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2007-01-28T10:24:27Z</cp:lastPrinted>
  <dcterms:created xsi:type="dcterms:W3CDTF">2003-07-07T10:02:20Z</dcterms:created>
  <dcterms:modified xsi:type="dcterms:W3CDTF">2007-01-28T10:24:30Z</dcterms:modified>
  <cp:category/>
  <cp:version/>
  <cp:contentType/>
  <cp:contentStatus/>
</cp:coreProperties>
</file>