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85" yWindow="65506" windowWidth="6960" windowHeight="8805" firstSheet="1" activeTab="1"/>
  </bookViews>
  <sheets>
    <sheet name="Sheet1" sheetId="1" r:id="rId1"/>
    <sheet name="arr. 2006-2007" sheetId="2" r:id="rId2"/>
  </sheets>
  <definedNames>
    <definedName name="_xlnm.Print_Area" localSheetId="0">'Sheet1'!$A$1:$V$13</definedName>
  </definedNames>
  <calcPr fullCalcOnLoad="1"/>
</workbook>
</file>

<file path=xl/sharedStrings.xml><?xml version="1.0" encoding="utf-8"?>
<sst xmlns="http://schemas.openxmlformats.org/spreadsheetml/2006/main" count="90" uniqueCount="60">
  <si>
    <t>SITE</t>
  </si>
  <si>
    <t xml:space="preserve">    JERASH</t>
  </si>
  <si>
    <t>MADABA ( MAP)</t>
  </si>
  <si>
    <t>UMQAIS</t>
  </si>
  <si>
    <t>AJLOON</t>
  </si>
  <si>
    <t>RUM</t>
  </si>
  <si>
    <t>KARAK</t>
  </si>
  <si>
    <t>MONTH</t>
  </si>
  <si>
    <t>FOREIGN</t>
  </si>
  <si>
    <t>JORD.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</si>
  <si>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</si>
  <si>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</si>
  <si>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</si>
  <si>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</si>
  <si>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</si>
  <si>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</si>
  <si>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</si>
  <si>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</si>
  <si>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 xml:space="preserve">  PETRA</t>
  </si>
  <si>
    <t>TOTAL 2004</t>
  </si>
  <si>
    <t>TOTAL  2003</t>
  </si>
  <si>
    <t>P.C. 04-03</t>
  </si>
  <si>
    <t>الشهر</t>
  </si>
  <si>
    <t>كانون ثاني</t>
  </si>
  <si>
    <t>شباط</t>
  </si>
  <si>
    <t>اذار</t>
  </si>
  <si>
    <t>Total</t>
  </si>
  <si>
    <t>Month</t>
  </si>
  <si>
    <t>نيسان</t>
  </si>
  <si>
    <t xml:space="preserve">المجموع </t>
  </si>
  <si>
    <t>August</t>
  </si>
  <si>
    <t>September</t>
  </si>
  <si>
    <t>October</t>
  </si>
  <si>
    <t>November</t>
  </si>
  <si>
    <t>December</t>
  </si>
  <si>
    <t>ايار</t>
  </si>
  <si>
    <t>حزيران</t>
  </si>
  <si>
    <t>تموز</t>
  </si>
  <si>
    <t>اب</t>
  </si>
  <si>
    <t>ايلول</t>
  </si>
  <si>
    <t>تشرين اول</t>
  </si>
  <si>
    <t>تشرين ثاني</t>
  </si>
  <si>
    <t>كانون اول</t>
  </si>
  <si>
    <t>المصدر : وزارة السياحة و الاثار</t>
  </si>
  <si>
    <t>Source : Ministry of Tourism &amp; Antiquities</t>
  </si>
  <si>
    <r>
      <t>سياح المبيت</t>
    </r>
    <r>
      <rPr>
        <b/>
        <sz val="12"/>
        <rFont val="Times New Roman"/>
        <family val="1"/>
      </rPr>
      <t xml:space="preserve"> </t>
    </r>
    <r>
      <rPr>
        <b/>
        <sz val="11"/>
        <rFont val="Times New Roman"/>
        <family val="1"/>
      </rPr>
      <t>Overnight Visitors</t>
    </r>
  </si>
  <si>
    <r>
      <t>زوار اليوم الواحد</t>
    </r>
    <r>
      <rPr>
        <b/>
        <sz val="12"/>
        <rFont val="Times New Roman"/>
        <family val="1"/>
      </rPr>
      <t xml:space="preserve"> </t>
    </r>
    <r>
      <rPr>
        <b/>
        <sz val="11"/>
        <rFont val="Times New Roman"/>
        <family val="1"/>
      </rPr>
      <t>Same Day Visitors</t>
    </r>
  </si>
  <si>
    <r>
      <t>ا</t>
    </r>
    <r>
      <rPr>
        <b/>
        <sz val="11"/>
        <rFont val="Times New Roman"/>
        <family val="1"/>
      </rPr>
      <t>لمجموع Total</t>
    </r>
  </si>
  <si>
    <t>الربع الثاني</t>
  </si>
  <si>
    <t>لربع الاول</t>
  </si>
  <si>
    <t>الربع الثالث</t>
  </si>
  <si>
    <t>الربع الرابع</t>
  </si>
  <si>
    <t>4th Qrtr</t>
  </si>
  <si>
    <t>3rd Qrtr</t>
  </si>
  <si>
    <t>1st Qrtr</t>
  </si>
  <si>
    <t>2nd Qrtr</t>
  </si>
  <si>
    <r>
      <t xml:space="preserve">    ا</t>
    </r>
    <r>
      <rPr>
        <b/>
        <sz val="11"/>
        <rFont val="Times New Roman"/>
        <family val="1"/>
      </rPr>
      <t>لمجموع      Total</t>
    </r>
  </si>
  <si>
    <r>
      <t xml:space="preserve">جدول </t>
    </r>
    <r>
      <rPr>
        <b/>
        <sz val="11"/>
        <rFont val="Times New Roman"/>
        <family val="1"/>
      </rPr>
      <t>1.2</t>
    </r>
    <r>
      <rPr>
        <b/>
        <sz val="12"/>
        <rFont val="Times New Roman"/>
        <family val="1"/>
      </rPr>
      <t xml:space="preserve"> عدد سياح المبيت وزواراليوم الواحد شهريا 2007-2008 </t>
    </r>
  </si>
  <si>
    <t>Table 2.1  Tourist Overnight and Same Day visitors by Month, 2007 -2008</t>
  </si>
  <si>
    <t xml:space="preserve"> التغير النسبي Relative Change 08/07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</si>
</sst>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ر.س.&quot;#,##0_);\(&quot;ر.س.&quot;#,##0\)"/>
    <numFmt numFmtId="187" formatCode="&quot;ر.س.&quot;#,##0_);[Red]\(&quot;ر.س.&quot;#,##0\)"/>
    <numFmt numFmtId="188" formatCode="&quot;ر.س.&quot;#,##0.00_);\(&quot;ر.س.&quot;#,##0.00\)"/>
    <numFmt numFmtId="189" formatCode="&quot;ر.س.&quot;#,##0.00_);[Red]\(&quot;ر.س.&quot;#,##0.00\)"/>
    <numFmt numFmtId="190" formatCode="_(&quot;ر.س.&quot;* #,##0_);_(&quot;ر.س.&quot;* \(#,##0\);_(&quot;ر.س.&quot;* &quot;-&quot;_);_(@_)"/>
    <numFmt numFmtId="191" formatCode="_(&quot;ر.س.&quot;* #,##0.00_);_(&quot;ر.س.&quot;* \(#,##0.00\);_(&quot;ر.س.&quot;* &quot;-&quot;??_);_(@_)"/>
    <numFmt numFmtId="192" formatCode="dd:mm:yyyy"/>
    <numFmt numFmtId="193" formatCode="dd:mmm:yy"/>
    <numFmt numFmtId="194" formatCode="dd:mmm"/>
    <numFmt numFmtId="195" formatCode="mmm:yy"/>
    <numFmt numFmtId="196" formatCode="dd:mm:yyyy\ h:mm"/>
    <numFmt numFmtId="197" formatCode="0.0"/>
    <numFmt numFmtId="198" formatCode="#,##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0.0%"/>
    <numFmt numFmtId="203" formatCode="#,##0.000000"/>
  </numFmts>
  <fonts count="5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abic Transparent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3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5" fillId="33" borderId="11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10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5" fillId="33" borderId="12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35" borderId="13" xfId="0" applyFont="1" applyFill="1" applyBorder="1" applyAlignment="1">
      <alignment horizontal="left"/>
    </xf>
    <xf numFmtId="3" fontId="5" fillId="36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/>
    </xf>
    <xf numFmtId="0" fontId="5" fillId="35" borderId="14" xfId="0" applyFont="1" applyFill="1" applyBorder="1" applyAlignment="1">
      <alignment horizontal="left"/>
    </xf>
    <xf numFmtId="202" fontId="5" fillId="37" borderId="15" xfId="0" applyNumberFormat="1" applyFont="1" applyFill="1" applyBorder="1" applyAlignment="1">
      <alignment horizontal="right"/>
    </xf>
    <xf numFmtId="0" fontId="5" fillId="38" borderId="0" xfId="0" applyFont="1" applyFill="1" applyBorder="1" applyAlignment="1">
      <alignment/>
    </xf>
    <xf numFmtId="0" fontId="13" fillId="38" borderId="16" xfId="0" applyFont="1" applyFill="1" applyBorder="1" applyAlignment="1">
      <alignment horizontal="left"/>
    </xf>
    <xf numFmtId="0" fontId="5" fillId="38" borderId="0" xfId="0" applyFont="1" applyFill="1" applyBorder="1" applyAlignment="1">
      <alignment horizontal="center"/>
    </xf>
    <xf numFmtId="0" fontId="5" fillId="38" borderId="0" xfId="0" applyFont="1" applyFill="1" applyAlignment="1">
      <alignment horizontal="left"/>
    </xf>
    <xf numFmtId="0" fontId="5" fillId="38" borderId="0" xfId="0" applyFont="1" applyFill="1" applyAlignment="1">
      <alignment/>
    </xf>
    <xf numFmtId="0" fontId="12" fillId="38" borderId="0" xfId="0" applyFont="1" applyFill="1" applyAlignment="1">
      <alignment/>
    </xf>
    <xf numFmtId="0" fontId="5" fillId="38" borderId="17" xfId="0" applyFont="1" applyFill="1" applyBorder="1" applyAlignment="1">
      <alignment horizontal="center" vertical="center"/>
    </xf>
    <xf numFmtId="0" fontId="14" fillId="38" borderId="17" xfId="0" applyFont="1" applyFill="1" applyBorder="1" applyAlignment="1">
      <alignment/>
    </xf>
    <xf numFmtId="0" fontId="14" fillId="38" borderId="0" xfId="0" applyFont="1" applyFill="1" applyAlignment="1">
      <alignment/>
    </xf>
    <xf numFmtId="3" fontId="12" fillId="38" borderId="18" xfId="0" applyNumberFormat="1" applyFont="1" applyFill="1" applyBorder="1" applyAlignment="1">
      <alignment horizontal="center" vertical="center"/>
    </xf>
    <xf numFmtId="3" fontId="12" fillId="38" borderId="19" xfId="0" applyNumberFormat="1" applyFont="1" applyFill="1" applyBorder="1" applyAlignment="1">
      <alignment horizontal="center" vertical="center"/>
    </xf>
    <xf numFmtId="3" fontId="5" fillId="38" borderId="20" xfId="0" applyNumberFormat="1" applyFont="1" applyFill="1" applyBorder="1" applyAlignment="1">
      <alignment horizontal="center" vertical="center"/>
    </xf>
    <xf numFmtId="202" fontId="12" fillId="38" borderId="19" xfId="0" applyNumberFormat="1" applyFont="1" applyFill="1" applyBorder="1" applyAlignment="1">
      <alignment horizontal="center" vertical="center"/>
    </xf>
    <xf numFmtId="202" fontId="12" fillId="38" borderId="18" xfId="0" applyNumberFormat="1" applyFont="1" applyFill="1" applyBorder="1" applyAlignment="1">
      <alignment horizontal="center" vertical="center"/>
    </xf>
    <xf numFmtId="202" fontId="5" fillId="38" borderId="20" xfId="0" applyNumberFormat="1" applyFont="1" applyFill="1" applyBorder="1" applyAlignment="1">
      <alignment horizontal="center" vertical="center"/>
    </xf>
    <xf numFmtId="3" fontId="5" fillId="38" borderId="21" xfId="0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/>
    </xf>
    <xf numFmtId="0" fontId="14" fillId="38" borderId="0" xfId="0" applyFont="1" applyFill="1" applyBorder="1" applyAlignment="1">
      <alignment/>
    </xf>
    <xf numFmtId="0" fontId="5" fillId="38" borderId="22" xfId="0" applyFont="1" applyFill="1" applyBorder="1" applyAlignment="1">
      <alignment horizontal="center"/>
    </xf>
    <xf numFmtId="0" fontId="17" fillId="39" borderId="13" xfId="0" applyFont="1" applyFill="1" applyBorder="1" applyAlignment="1">
      <alignment horizontal="left" vertical="center"/>
    </xf>
    <xf numFmtId="0" fontId="5" fillId="38" borderId="0" xfId="0" applyFont="1" applyFill="1" applyBorder="1" applyAlignment="1">
      <alignment horizontal="left"/>
    </xf>
    <xf numFmtId="3" fontId="5" fillId="38" borderId="0" xfId="0" applyNumberFormat="1" applyFont="1" applyFill="1" applyAlignment="1">
      <alignment/>
    </xf>
    <xf numFmtId="3" fontId="5" fillId="38" borderId="0" xfId="0" applyNumberFormat="1" applyFont="1" applyFill="1" applyAlignment="1">
      <alignment horizontal="left"/>
    </xf>
    <xf numFmtId="3" fontId="5" fillId="38" borderId="23" xfId="0" applyNumberFormat="1" applyFont="1" applyFill="1" applyBorder="1" applyAlignment="1">
      <alignment horizontal="center" vertical="center"/>
    </xf>
    <xf numFmtId="3" fontId="15" fillId="38" borderId="24" xfId="0" applyNumberFormat="1" applyFont="1" applyFill="1" applyBorder="1" applyAlignment="1">
      <alignment horizontal="center" vertical="top" wrapText="1"/>
    </xf>
    <xf numFmtId="3" fontId="15" fillId="38" borderId="25" xfId="0" applyNumberFormat="1" applyFont="1" applyFill="1" applyBorder="1" applyAlignment="1">
      <alignment horizontal="center" vertical="top" wrapText="1"/>
    </xf>
    <xf numFmtId="3" fontId="15" fillId="38" borderId="26" xfId="0" applyNumberFormat="1" applyFont="1" applyFill="1" applyBorder="1" applyAlignment="1">
      <alignment horizontal="center" vertical="top" wrapText="1"/>
    </xf>
    <xf numFmtId="3" fontId="11" fillId="38" borderId="27" xfId="0" applyNumberFormat="1" applyFont="1" applyFill="1" applyBorder="1" applyAlignment="1">
      <alignment horizontal="center" vertical="top" wrapText="1"/>
    </xf>
    <xf numFmtId="0" fontId="14" fillId="38" borderId="17" xfId="0" applyFont="1" applyFill="1" applyBorder="1" applyAlignment="1">
      <alignment horizontal="left"/>
    </xf>
    <xf numFmtId="0" fontId="13" fillId="38" borderId="16" xfId="0" applyFont="1" applyFill="1" applyBorder="1" applyAlignment="1">
      <alignment horizontal="left" vertical="center"/>
    </xf>
    <xf numFmtId="0" fontId="5" fillId="38" borderId="28" xfId="0" applyFont="1" applyFill="1" applyBorder="1" applyAlignment="1">
      <alignment horizontal="left"/>
    </xf>
    <xf numFmtId="0" fontId="11" fillId="38" borderId="0" xfId="0" applyFont="1" applyFill="1" applyAlignment="1">
      <alignment/>
    </xf>
    <xf numFmtId="0" fontId="5" fillId="38" borderId="0" xfId="0" applyFont="1" applyFill="1" applyAlignment="1">
      <alignment/>
    </xf>
    <xf numFmtId="0" fontId="12" fillId="38" borderId="0" xfId="0" applyFont="1" applyFill="1" applyAlignment="1">
      <alignment/>
    </xf>
    <xf numFmtId="0" fontId="11" fillId="38" borderId="0" xfId="0" applyFont="1" applyFill="1" applyBorder="1" applyAlignment="1">
      <alignment/>
    </xf>
    <xf numFmtId="3" fontId="5" fillId="38" borderId="29" xfId="0" applyNumberFormat="1" applyFont="1" applyFill="1" applyBorder="1" applyAlignment="1">
      <alignment horizontal="center" vertical="center"/>
    </xf>
    <xf numFmtId="0" fontId="13" fillId="38" borderId="30" xfId="0" applyFont="1" applyFill="1" applyBorder="1" applyAlignment="1">
      <alignment horizontal="left" vertical="center"/>
    </xf>
    <xf numFmtId="0" fontId="16" fillId="38" borderId="30" xfId="0" applyFont="1" applyFill="1" applyBorder="1" applyAlignment="1">
      <alignment horizontal="right" vertical="center"/>
    </xf>
    <xf numFmtId="0" fontId="16" fillId="38" borderId="16" xfId="0" applyFont="1" applyFill="1" applyBorder="1" applyAlignment="1">
      <alignment horizontal="right" vertical="center"/>
    </xf>
    <xf numFmtId="0" fontId="14" fillId="38" borderId="16" xfId="0" applyFont="1" applyFill="1" applyBorder="1" applyAlignment="1">
      <alignment horizontal="right" vertical="center"/>
    </xf>
    <xf numFmtId="0" fontId="14" fillId="38" borderId="16" xfId="0" applyFont="1" applyFill="1" applyBorder="1" applyAlignment="1">
      <alignment horizontal="right"/>
    </xf>
    <xf numFmtId="0" fontId="17" fillId="38" borderId="13" xfId="0" applyFont="1" applyFill="1" applyBorder="1" applyAlignment="1">
      <alignment horizontal="right" vertical="center"/>
    </xf>
    <xf numFmtId="0" fontId="10" fillId="38" borderId="0" xfId="0" applyFont="1" applyFill="1" applyBorder="1" applyAlignment="1">
      <alignment vertical="center" textRotation="90" readingOrder="1"/>
    </xf>
    <xf numFmtId="202" fontId="12" fillId="38" borderId="31" xfId="0" applyNumberFormat="1" applyFont="1" applyFill="1" applyBorder="1" applyAlignment="1">
      <alignment horizontal="center" vertical="center"/>
    </xf>
    <xf numFmtId="202" fontId="12" fillId="38" borderId="32" xfId="0" applyNumberFormat="1" applyFont="1" applyFill="1" applyBorder="1" applyAlignment="1">
      <alignment horizontal="center" vertical="center"/>
    </xf>
    <xf numFmtId="202" fontId="12" fillId="38" borderId="29" xfId="0" applyNumberFormat="1" applyFont="1" applyFill="1" applyBorder="1" applyAlignment="1">
      <alignment horizontal="center" vertical="center"/>
    </xf>
    <xf numFmtId="202" fontId="12" fillId="38" borderId="20" xfId="0" applyNumberFormat="1" applyFont="1" applyFill="1" applyBorder="1" applyAlignment="1">
      <alignment horizontal="center" vertical="center"/>
    </xf>
    <xf numFmtId="202" fontId="12" fillId="38" borderId="14" xfId="0" applyNumberFormat="1" applyFont="1" applyFill="1" applyBorder="1" applyAlignment="1">
      <alignment horizontal="center" vertical="center"/>
    </xf>
    <xf numFmtId="202" fontId="12" fillId="38" borderId="15" xfId="0" applyNumberFormat="1" applyFont="1" applyFill="1" applyBorder="1" applyAlignment="1">
      <alignment horizontal="center" vertical="center"/>
    </xf>
    <xf numFmtId="202" fontId="12" fillId="38" borderId="33" xfId="0" applyNumberFormat="1" applyFont="1" applyFill="1" applyBorder="1" applyAlignment="1">
      <alignment horizontal="center" vertical="center"/>
    </xf>
    <xf numFmtId="202" fontId="5" fillId="38" borderId="23" xfId="0" applyNumberFormat="1" applyFont="1" applyFill="1" applyBorder="1" applyAlignment="1">
      <alignment horizontal="center" vertical="center"/>
    </xf>
    <xf numFmtId="202" fontId="5" fillId="37" borderId="23" xfId="0" applyNumberFormat="1" applyFont="1" applyFill="1" applyBorder="1" applyAlignment="1">
      <alignment horizontal="center" vertical="center"/>
    </xf>
    <xf numFmtId="0" fontId="17" fillId="37" borderId="13" xfId="0" applyFont="1" applyFill="1" applyBorder="1" applyAlignment="1">
      <alignment horizontal="right" vertical="center"/>
    </xf>
    <xf numFmtId="3" fontId="5" fillId="37" borderId="21" xfId="0" applyNumberFormat="1" applyFont="1" applyFill="1" applyBorder="1" applyAlignment="1">
      <alignment horizontal="center" vertical="center"/>
    </xf>
    <xf numFmtId="3" fontId="5" fillId="37" borderId="11" xfId="0" applyNumberFormat="1" applyFont="1" applyFill="1" applyBorder="1" applyAlignment="1">
      <alignment horizontal="center" vertical="center"/>
    </xf>
    <xf numFmtId="3" fontId="5" fillId="37" borderId="23" xfId="0" applyNumberFormat="1" applyFont="1" applyFill="1" applyBorder="1" applyAlignment="1">
      <alignment horizontal="center" vertical="center"/>
    </xf>
    <xf numFmtId="0" fontId="15" fillId="37" borderId="13" xfId="0" applyFont="1" applyFill="1" applyBorder="1" applyAlignment="1">
      <alignment horizontal="left" vertical="center"/>
    </xf>
    <xf numFmtId="202" fontId="5" fillId="37" borderId="21" xfId="0" applyNumberFormat="1" applyFont="1" applyFill="1" applyBorder="1" applyAlignment="1">
      <alignment horizontal="center" vertical="center"/>
    </xf>
    <xf numFmtId="202" fontId="5" fillId="37" borderId="11" xfId="0" applyNumberFormat="1" applyFont="1" applyFill="1" applyBorder="1" applyAlignment="1">
      <alignment horizontal="center" vertical="center"/>
    </xf>
    <xf numFmtId="202" fontId="5" fillId="38" borderId="21" xfId="0" applyNumberFormat="1" applyFont="1" applyFill="1" applyBorder="1" applyAlignment="1">
      <alignment horizontal="center" vertical="center"/>
    </xf>
    <xf numFmtId="202" fontId="5" fillId="38" borderId="11" xfId="0" applyNumberFormat="1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/>
    </xf>
    <xf numFmtId="0" fontId="5" fillId="33" borderId="35" xfId="0" applyFont="1" applyFill="1" applyBorder="1" applyAlignment="1">
      <alignment horizontal="center" vertical="center" wrapText="1"/>
    </xf>
    <xf numFmtId="3" fontId="11" fillId="38" borderId="36" xfId="0" applyNumberFormat="1" applyFont="1" applyFill="1" applyBorder="1" applyAlignment="1">
      <alignment horizontal="center" vertical="center" wrapText="1"/>
    </xf>
    <xf numFmtId="3" fontId="15" fillId="38" borderId="21" xfId="0" applyNumberFormat="1" applyFont="1" applyFill="1" applyBorder="1" applyAlignment="1">
      <alignment horizontal="center" vertical="top" wrapText="1"/>
    </xf>
    <xf numFmtId="3" fontId="15" fillId="38" borderId="11" xfId="0" applyNumberFormat="1" applyFont="1" applyFill="1" applyBorder="1" applyAlignment="1">
      <alignment horizontal="center" vertical="top" wrapText="1"/>
    </xf>
    <xf numFmtId="3" fontId="11" fillId="38" borderId="23" xfId="0" applyNumberFormat="1" applyFont="1" applyFill="1" applyBorder="1" applyAlignment="1">
      <alignment horizontal="center" vertical="top" wrapText="1"/>
    </xf>
    <xf numFmtId="0" fontId="5" fillId="33" borderId="37" xfId="0" applyFont="1" applyFill="1" applyBorder="1" applyAlignment="1">
      <alignment horizontal="center"/>
    </xf>
    <xf numFmtId="0" fontId="5" fillId="33" borderId="38" xfId="0" applyFont="1" applyFill="1" applyBorder="1" applyAlignment="1">
      <alignment horizontal="center"/>
    </xf>
    <xf numFmtId="0" fontId="5" fillId="33" borderId="39" xfId="0" applyFont="1" applyFill="1" applyBorder="1" applyAlignment="1">
      <alignment horizontal="center"/>
    </xf>
    <xf numFmtId="0" fontId="5" fillId="33" borderId="37" xfId="0" applyFont="1" applyFill="1" applyBorder="1" applyAlignment="1" quotePrefix="1">
      <alignment horizontal="center"/>
    </xf>
    <xf numFmtId="0" fontId="5" fillId="33" borderId="38" xfId="0" applyFont="1" applyFill="1" applyBorder="1" applyAlignment="1" quotePrefix="1">
      <alignment horizontal="center"/>
    </xf>
    <xf numFmtId="0" fontId="5" fillId="33" borderId="39" xfId="0" applyFont="1" applyFill="1" applyBorder="1" applyAlignment="1" quotePrefix="1">
      <alignment horizontal="center"/>
    </xf>
    <xf numFmtId="0" fontId="12" fillId="38" borderId="0" xfId="0" applyFont="1" applyFill="1" applyAlignment="1">
      <alignment horizontal="left"/>
    </xf>
    <xf numFmtId="0" fontId="10" fillId="33" borderId="30" xfId="0" applyFont="1" applyFill="1" applyBorder="1" applyAlignment="1">
      <alignment/>
    </xf>
    <xf numFmtId="0" fontId="10" fillId="33" borderId="40" xfId="0" applyFont="1" applyFill="1" applyBorder="1" applyAlignment="1">
      <alignment/>
    </xf>
    <xf numFmtId="0" fontId="10" fillId="38" borderId="0" xfId="0" applyFont="1" applyFill="1" applyBorder="1" applyAlignment="1">
      <alignment horizontal="center" vertical="center" textRotation="90" readingOrder="1"/>
    </xf>
    <xf numFmtId="0" fontId="11" fillId="38" borderId="0" xfId="0" applyFont="1" applyFill="1" applyAlignment="1">
      <alignment horizontal="center"/>
    </xf>
    <xf numFmtId="0" fontId="11" fillId="38" borderId="0" xfId="0" applyFont="1" applyFill="1" applyBorder="1" applyAlignment="1">
      <alignment horizontal="center"/>
    </xf>
    <xf numFmtId="0" fontId="11" fillId="33" borderId="31" xfId="0" applyFont="1" applyFill="1" applyBorder="1" applyAlignment="1">
      <alignment horizontal="center"/>
    </xf>
    <xf numFmtId="0" fontId="11" fillId="33" borderId="32" xfId="0" applyFont="1" applyFill="1" applyBorder="1" applyAlignment="1">
      <alignment horizontal="center"/>
    </xf>
    <xf numFmtId="0" fontId="11" fillId="33" borderId="29" xfId="0" applyFont="1" applyFill="1" applyBorder="1" applyAlignment="1">
      <alignment horizontal="center"/>
    </xf>
    <xf numFmtId="0" fontId="11" fillId="33" borderId="41" xfId="0" applyFont="1" applyFill="1" applyBorder="1" applyAlignment="1">
      <alignment horizontal="center"/>
    </xf>
    <xf numFmtId="0" fontId="11" fillId="33" borderId="42" xfId="0" applyFont="1" applyFill="1" applyBorder="1" applyAlignment="1">
      <alignment horizontal="center"/>
    </xf>
    <xf numFmtId="0" fontId="11" fillId="33" borderId="43" xfId="0" applyFont="1" applyFill="1" applyBorder="1" applyAlignment="1">
      <alignment horizontal="center"/>
    </xf>
    <xf numFmtId="0" fontId="10" fillId="33" borderId="30" xfId="0" applyFont="1" applyFill="1" applyBorder="1" applyAlignment="1">
      <alignment horizontal="left" vertical="center" textRotation="91"/>
    </xf>
    <xf numFmtId="0" fontId="10" fillId="33" borderId="40" xfId="0" applyFont="1" applyFill="1" applyBorder="1" applyAlignment="1">
      <alignment horizontal="left" vertical="center" textRotation="9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"/>
  <sheetViews>
    <sheetView zoomScalePageLayoutView="0" workbookViewId="0" topLeftCell="A1">
      <selection activeCell="A9" sqref="A9:IV10"/>
    </sheetView>
  </sheetViews>
  <sheetFormatPr defaultColWidth="9.140625" defaultRowHeight="12.75"/>
  <cols>
    <col min="1" max="1" width="12.57421875" style="1" customWidth="1"/>
    <col min="2" max="2" width="9.140625" style="3" customWidth="1"/>
    <col min="3" max="3" width="8.7109375" style="3" customWidth="1"/>
    <col min="4" max="4" width="9.00390625" style="3" customWidth="1"/>
    <col min="5" max="5" width="9.140625" style="3" customWidth="1"/>
    <col min="6" max="6" width="9.00390625" style="3" customWidth="1"/>
    <col min="7" max="7" width="9.421875" style="3" customWidth="1"/>
    <col min="8" max="8" width="8.7109375" style="3" customWidth="1"/>
    <col min="9" max="9" width="9.00390625" style="3" customWidth="1"/>
    <col min="10" max="10" width="9.421875" style="3" customWidth="1"/>
    <col min="11" max="11" width="8.8515625" style="3" customWidth="1"/>
    <col min="12" max="13" width="9.28125" style="3" customWidth="1"/>
    <col min="14" max="14" width="8.8515625" style="3" customWidth="1"/>
    <col min="15" max="15" width="8.421875" style="3" customWidth="1"/>
    <col min="16" max="16" width="9.00390625" style="3" customWidth="1"/>
    <col min="17" max="17" width="9.140625" style="3" customWidth="1"/>
    <col min="18" max="18" width="8.140625" style="3" customWidth="1"/>
    <col min="19" max="19" width="9.140625" style="3" customWidth="1"/>
    <col min="20" max="20" width="9.00390625" style="3" customWidth="1"/>
    <col min="21" max="21" width="8.140625" style="3" customWidth="1"/>
    <col min="22" max="22" width="9.8515625" style="3" customWidth="1"/>
  </cols>
  <sheetData>
    <row r="1" spans="1:22" s="1" customFormat="1" ht="36.75" customHeight="1">
      <c r="A1" s="11" t="s">
        <v>0</v>
      </c>
      <c r="B1" s="86" t="s">
        <v>18</v>
      </c>
      <c r="C1" s="87"/>
      <c r="D1" s="88"/>
      <c r="E1" s="89" t="s">
        <v>1</v>
      </c>
      <c r="F1" s="90"/>
      <c r="G1" s="91"/>
      <c r="H1" s="86" t="s">
        <v>2</v>
      </c>
      <c r="I1" s="87"/>
      <c r="J1" s="88"/>
      <c r="K1" s="86" t="s">
        <v>3</v>
      </c>
      <c r="L1" s="87"/>
      <c r="M1" s="88"/>
      <c r="N1" s="86" t="s">
        <v>4</v>
      </c>
      <c r="O1" s="87"/>
      <c r="P1" s="88"/>
      <c r="Q1" s="86" t="s">
        <v>5</v>
      </c>
      <c r="R1" s="87"/>
      <c r="S1" s="88"/>
      <c r="T1" s="86" t="s">
        <v>6</v>
      </c>
      <c r="U1" s="87"/>
      <c r="V1" s="88"/>
    </row>
    <row r="2" spans="1:22" s="3" customFormat="1" ht="24.75" customHeight="1">
      <c r="A2" s="11" t="s">
        <v>7</v>
      </c>
      <c r="B2" s="2" t="s">
        <v>8</v>
      </c>
      <c r="C2" s="2" t="s">
        <v>9</v>
      </c>
      <c r="D2" s="2" t="s">
        <v>10</v>
      </c>
      <c r="E2" s="2" t="s">
        <v>8</v>
      </c>
      <c r="F2" s="2" t="s">
        <v>9</v>
      </c>
      <c r="G2" s="2" t="s">
        <v>10</v>
      </c>
      <c r="H2" s="2" t="s">
        <v>8</v>
      </c>
      <c r="I2" s="2" t="s">
        <v>9</v>
      </c>
      <c r="J2" s="2" t="s">
        <v>10</v>
      </c>
      <c r="K2" s="2" t="s">
        <v>8</v>
      </c>
      <c r="L2" s="2" t="s">
        <v>9</v>
      </c>
      <c r="M2" s="2" t="s">
        <v>10</v>
      </c>
      <c r="N2" s="2" t="s">
        <v>8</v>
      </c>
      <c r="O2" s="2" t="s">
        <v>9</v>
      </c>
      <c r="P2" s="2" t="s">
        <v>10</v>
      </c>
      <c r="Q2" s="2" t="s">
        <v>8</v>
      </c>
      <c r="R2" s="2" t="s">
        <v>9</v>
      </c>
      <c r="S2" s="2" t="s">
        <v>10</v>
      </c>
      <c r="T2" s="2" t="s">
        <v>8</v>
      </c>
      <c r="U2" s="2" t="s">
        <v>9</v>
      </c>
      <c r="V2" s="2" t="s">
        <v>10</v>
      </c>
    </row>
    <row r="3" spans="1:22" s="3" customFormat="1" ht="21.75" customHeight="1">
      <c r="A3" s="12" t="s">
        <v>11</v>
      </c>
      <c r="B3" s="5">
        <v>10712</v>
      </c>
      <c r="C3" s="5">
        <v>4179</v>
      </c>
      <c r="D3" s="4">
        <f aca="true" t="shared" si="0" ref="D3:D9">SUM(B3:C3)</f>
        <v>14891</v>
      </c>
      <c r="E3" s="4">
        <v>4492</v>
      </c>
      <c r="F3" s="4">
        <v>1555</v>
      </c>
      <c r="G3" s="4">
        <f aca="true" t="shared" si="1" ref="G3:G10">SUM(E3:F3)</f>
        <v>6047</v>
      </c>
      <c r="H3" s="4">
        <v>3539</v>
      </c>
      <c r="I3" s="4">
        <v>104</v>
      </c>
      <c r="J3" s="4">
        <f aca="true" t="shared" si="2" ref="J3:J9">SUM(H3:I3)</f>
        <v>3643</v>
      </c>
      <c r="K3" s="4">
        <v>1147</v>
      </c>
      <c r="L3" s="4">
        <v>1214</v>
      </c>
      <c r="M3" s="4">
        <f>SUM(K3:L3)</f>
        <v>2361</v>
      </c>
      <c r="N3" s="4">
        <v>1526</v>
      </c>
      <c r="O3" s="4">
        <v>850</v>
      </c>
      <c r="P3" s="4">
        <f aca="true" t="shared" si="3" ref="P3:P9">SUM(N3:O3)</f>
        <v>2376</v>
      </c>
      <c r="Q3" s="4">
        <v>2619</v>
      </c>
      <c r="R3" s="4">
        <v>24</v>
      </c>
      <c r="S3" s="4">
        <f aca="true" t="shared" si="4" ref="S3:S9">SUM(Q3:R3)</f>
        <v>2643</v>
      </c>
      <c r="T3" s="4">
        <v>3000</v>
      </c>
      <c r="U3" s="4">
        <v>450</v>
      </c>
      <c r="V3" s="4">
        <f aca="true" t="shared" si="5" ref="V3:V10">SUM(T3:U3)</f>
        <v>3450</v>
      </c>
    </row>
    <row r="4" spans="1:22" s="3" customFormat="1" ht="21.75" customHeight="1">
      <c r="A4" s="12" t="s">
        <v>12</v>
      </c>
      <c r="B4" s="4">
        <v>12115</v>
      </c>
      <c r="C4" s="4">
        <v>6305</v>
      </c>
      <c r="D4" s="4">
        <f t="shared" si="0"/>
        <v>18420</v>
      </c>
      <c r="E4" s="4">
        <v>8993</v>
      </c>
      <c r="F4" s="4">
        <v>2250</v>
      </c>
      <c r="G4" s="4">
        <f t="shared" si="1"/>
        <v>11243</v>
      </c>
      <c r="H4" s="4">
        <v>6532</v>
      </c>
      <c r="I4" s="4">
        <v>79</v>
      </c>
      <c r="J4" s="4">
        <f t="shared" si="2"/>
        <v>6611</v>
      </c>
      <c r="K4" s="5">
        <v>1967</v>
      </c>
      <c r="L4" s="5">
        <v>2625</v>
      </c>
      <c r="M4" s="4">
        <f aca="true" t="shared" si="6" ref="M4:M9">SUM(K4:L4)</f>
        <v>4592</v>
      </c>
      <c r="N4" s="4">
        <v>1900</v>
      </c>
      <c r="O4" s="4">
        <v>2250</v>
      </c>
      <c r="P4" s="4">
        <f t="shared" si="3"/>
        <v>4150</v>
      </c>
      <c r="Q4" s="4">
        <v>3174</v>
      </c>
      <c r="R4" s="4">
        <v>29</v>
      </c>
      <c r="S4" s="4">
        <f t="shared" si="4"/>
        <v>3203</v>
      </c>
      <c r="T4" s="4">
        <v>4650</v>
      </c>
      <c r="U4" s="4">
        <v>400</v>
      </c>
      <c r="V4" s="4">
        <f t="shared" si="5"/>
        <v>5050</v>
      </c>
    </row>
    <row r="5" spans="1:22" s="3" customFormat="1" ht="21.75" customHeight="1">
      <c r="A5" s="12" t="s">
        <v>13</v>
      </c>
      <c r="B5" s="4">
        <v>19335</v>
      </c>
      <c r="C5" s="4">
        <v>11584</v>
      </c>
      <c r="D5" s="4">
        <f t="shared" si="0"/>
        <v>30919</v>
      </c>
      <c r="E5" s="4">
        <v>12503</v>
      </c>
      <c r="F5" s="4">
        <v>3250</v>
      </c>
      <c r="G5" s="4">
        <f t="shared" si="1"/>
        <v>15753</v>
      </c>
      <c r="H5" s="4">
        <v>9609</v>
      </c>
      <c r="I5" s="4">
        <v>60</v>
      </c>
      <c r="J5" s="4">
        <f t="shared" si="2"/>
        <v>9669</v>
      </c>
      <c r="K5" s="4">
        <v>3549</v>
      </c>
      <c r="L5" s="4">
        <v>82945</v>
      </c>
      <c r="M5" s="4">
        <f t="shared" si="6"/>
        <v>86494</v>
      </c>
      <c r="N5" s="4">
        <v>3452</v>
      </c>
      <c r="O5" s="4">
        <v>15352</v>
      </c>
      <c r="P5" s="4">
        <f t="shared" si="3"/>
        <v>18804</v>
      </c>
      <c r="Q5" s="4">
        <v>4875</v>
      </c>
      <c r="R5" s="4">
        <v>167</v>
      </c>
      <c r="S5" s="4">
        <f t="shared" si="4"/>
        <v>5042</v>
      </c>
      <c r="T5" s="4">
        <v>5800</v>
      </c>
      <c r="U5" s="4">
        <v>600</v>
      </c>
      <c r="V5" s="4">
        <f t="shared" si="5"/>
        <v>6400</v>
      </c>
    </row>
    <row r="6" spans="1:22" s="3" customFormat="1" ht="21.75" customHeight="1">
      <c r="A6" s="12" t="s">
        <v>14</v>
      </c>
      <c r="B6" s="4">
        <v>29024</v>
      </c>
      <c r="C6" s="4">
        <v>9100</v>
      </c>
      <c r="D6" s="4">
        <f t="shared" si="0"/>
        <v>38124</v>
      </c>
      <c r="E6" s="4">
        <v>22650</v>
      </c>
      <c r="F6" s="4">
        <v>3850</v>
      </c>
      <c r="G6" s="4">
        <f t="shared" si="1"/>
        <v>26500</v>
      </c>
      <c r="H6" s="4">
        <v>13626</v>
      </c>
      <c r="I6" s="4">
        <v>97</v>
      </c>
      <c r="J6" s="4">
        <f t="shared" si="2"/>
        <v>13723</v>
      </c>
      <c r="K6" s="4">
        <v>8259</v>
      </c>
      <c r="L6" s="4">
        <v>35250</v>
      </c>
      <c r="M6" s="4">
        <f t="shared" si="6"/>
        <v>43509</v>
      </c>
      <c r="N6" s="4">
        <v>5750</v>
      </c>
      <c r="O6" s="4">
        <v>6000</v>
      </c>
      <c r="P6" s="4">
        <f t="shared" si="3"/>
        <v>11750</v>
      </c>
      <c r="Q6" s="4">
        <v>9256</v>
      </c>
      <c r="R6" s="4">
        <v>216</v>
      </c>
      <c r="S6" s="4">
        <f t="shared" si="4"/>
        <v>9472</v>
      </c>
      <c r="T6" s="4">
        <v>12650</v>
      </c>
      <c r="U6" s="4">
        <v>900</v>
      </c>
      <c r="V6" s="4">
        <f t="shared" si="5"/>
        <v>13550</v>
      </c>
    </row>
    <row r="7" spans="1:22" s="3" customFormat="1" ht="21.75" customHeight="1">
      <c r="A7" s="12" t="s">
        <v>15</v>
      </c>
      <c r="B7" s="4">
        <v>19158</v>
      </c>
      <c r="C7" s="4">
        <v>6445</v>
      </c>
      <c r="D7" s="4">
        <f>SUM(B7:C7)</f>
        <v>25603</v>
      </c>
      <c r="E7" s="4">
        <v>12000</v>
      </c>
      <c r="F7" s="4">
        <v>3900</v>
      </c>
      <c r="G7" s="4">
        <f>SUM(E7:F7)</f>
        <v>15900</v>
      </c>
      <c r="H7" s="4">
        <v>7677</v>
      </c>
      <c r="I7" s="4">
        <v>152</v>
      </c>
      <c r="J7" s="4">
        <f>SUM(H7:I7)</f>
        <v>7829</v>
      </c>
      <c r="K7" s="4">
        <v>4051</v>
      </c>
      <c r="L7" s="4">
        <v>8100</v>
      </c>
      <c r="M7" s="4">
        <f>SUM(K7:L7)</f>
        <v>12151</v>
      </c>
      <c r="N7" s="3">
        <v>3465</v>
      </c>
      <c r="O7" s="4">
        <v>8715</v>
      </c>
      <c r="P7" s="4">
        <f t="shared" si="3"/>
        <v>12180</v>
      </c>
      <c r="Q7" s="4">
        <v>4327</v>
      </c>
      <c r="R7" s="4">
        <v>207</v>
      </c>
      <c r="S7" s="4">
        <f>SUM(Q7:R7)</f>
        <v>4534</v>
      </c>
      <c r="T7" s="4">
        <v>6150</v>
      </c>
      <c r="U7" s="4">
        <v>950</v>
      </c>
      <c r="V7" s="4">
        <f>SUM(T7:U7)</f>
        <v>7100</v>
      </c>
    </row>
    <row r="8" spans="1:22" s="3" customFormat="1" ht="21.75" customHeight="1">
      <c r="A8" s="12" t="s">
        <v>16</v>
      </c>
      <c r="B8" s="5">
        <v>10322</v>
      </c>
      <c r="C8" s="5">
        <v>4578</v>
      </c>
      <c r="D8" s="4">
        <f t="shared" si="0"/>
        <v>14900</v>
      </c>
      <c r="E8" s="4">
        <v>6650</v>
      </c>
      <c r="F8" s="4">
        <v>3050</v>
      </c>
      <c r="G8" s="4">
        <f t="shared" si="1"/>
        <v>9700</v>
      </c>
      <c r="H8" s="4">
        <v>4078</v>
      </c>
      <c r="I8" s="4">
        <v>140</v>
      </c>
      <c r="J8" s="4">
        <f t="shared" si="2"/>
        <v>4218</v>
      </c>
      <c r="K8" s="4">
        <v>1837</v>
      </c>
      <c r="L8" s="4">
        <v>2620</v>
      </c>
      <c r="M8" s="4">
        <f t="shared" si="6"/>
        <v>4457</v>
      </c>
      <c r="N8" s="5">
        <v>2200</v>
      </c>
      <c r="O8" s="5">
        <v>5727</v>
      </c>
      <c r="P8" s="4">
        <f t="shared" si="3"/>
        <v>7927</v>
      </c>
      <c r="Q8" s="5">
        <v>1804</v>
      </c>
      <c r="R8" s="4">
        <v>132</v>
      </c>
      <c r="S8" s="4">
        <f t="shared" si="4"/>
        <v>1936</v>
      </c>
      <c r="T8" s="4">
        <v>2950</v>
      </c>
      <c r="U8" s="4">
        <v>600</v>
      </c>
      <c r="V8" s="4">
        <f t="shared" si="5"/>
        <v>3550</v>
      </c>
    </row>
    <row r="9" spans="1:22" s="3" customFormat="1" ht="21.75" customHeight="1" thickBot="1">
      <c r="A9" s="12" t="s">
        <v>17</v>
      </c>
      <c r="B9" s="5">
        <v>11409</v>
      </c>
      <c r="C9" s="5">
        <v>11265</v>
      </c>
      <c r="D9" s="4">
        <f t="shared" si="0"/>
        <v>22674</v>
      </c>
      <c r="E9" s="4">
        <v>6500</v>
      </c>
      <c r="F9" s="4">
        <v>3150</v>
      </c>
      <c r="G9" s="4">
        <f t="shared" si="1"/>
        <v>9650</v>
      </c>
      <c r="H9" s="5">
        <v>3870</v>
      </c>
      <c r="I9" s="4">
        <v>196</v>
      </c>
      <c r="J9" s="4">
        <f t="shared" si="2"/>
        <v>4066</v>
      </c>
      <c r="K9" s="4">
        <v>2363</v>
      </c>
      <c r="L9" s="4">
        <v>3770</v>
      </c>
      <c r="M9" s="4">
        <f t="shared" si="6"/>
        <v>6133</v>
      </c>
      <c r="N9" s="4">
        <v>4428</v>
      </c>
      <c r="O9" s="4">
        <v>8180</v>
      </c>
      <c r="P9" s="4">
        <f t="shared" si="3"/>
        <v>12608</v>
      </c>
      <c r="Q9" s="4">
        <v>2265</v>
      </c>
      <c r="R9" s="4">
        <v>609</v>
      </c>
      <c r="S9" s="4">
        <f t="shared" si="4"/>
        <v>2874</v>
      </c>
      <c r="T9" s="4">
        <v>2400</v>
      </c>
      <c r="U9" s="4">
        <v>550</v>
      </c>
      <c r="V9" s="4">
        <f t="shared" si="5"/>
        <v>2950</v>
      </c>
    </row>
    <row r="10" spans="1:25" s="3" customFormat="1" ht="27" customHeight="1" thickBot="1">
      <c r="A10" s="13" t="s">
        <v>19</v>
      </c>
      <c r="B10" s="14">
        <f>SUM(B3:B9)</f>
        <v>112075</v>
      </c>
      <c r="C10" s="14">
        <f>SUM(C3:C9)</f>
        <v>53456</v>
      </c>
      <c r="D10" s="14">
        <f>SUM(D3:D9)</f>
        <v>165531</v>
      </c>
      <c r="E10" s="14">
        <f>SUM(E3:E9)</f>
        <v>73788</v>
      </c>
      <c r="F10" s="14">
        <f>SUM(F3:F9)</f>
        <v>21005</v>
      </c>
      <c r="G10" s="15">
        <f t="shared" si="1"/>
        <v>94793</v>
      </c>
      <c r="H10" s="14">
        <f aca="true" t="shared" si="7" ref="H10:U10">SUM(H3:H9)</f>
        <v>48931</v>
      </c>
      <c r="I10" s="14">
        <f t="shared" si="7"/>
        <v>828</v>
      </c>
      <c r="J10" s="14">
        <f t="shared" si="7"/>
        <v>49759</v>
      </c>
      <c r="K10" s="14">
        <f t="shared" si="7"/>
        <v>23173</v>
      </c>
      <c r="L10" s="14">
        <f t="shared" si="7"/>
        <v>136524</v>
      </c>
      <c r="M10" s="14">
        <f t="shared" si="7"/>
        <v>159697</v>
      </c>
      <c r="N10" s="14">
        <f t="shared" si="7"/>
        <v>22721</v>
      </c>
      <c r="O10" s="14">
        <f t="shared" si="7"/>
        <v>47074</v>
      </c>
      <c r="P10" s="14">
        <f t="shared" si="7"/>
        <v>69795</v>
      </c>
      <c r="Q10" s="14">
        <f t="shared" si="7"/>
        <v>28320</v>
      </c>
      <c r="R10" s="14">
        <f t="shared" si="7"/>
        <v>1384</v>
      </c>
      <c r="S10" s="14">
        <f t="shared" si="7"/>
        <v>29704</v>
      </c>
      <c r="T10" s="14">
        <f t="shared" si="7"/>
        <v>37600</v>
      </c>
      <c r="U10" s="14">
        <f t="shared" si="7"/>
        <v>4450</v>
      </c>
      <c r="V10" s="15">
        <f t="shared" si="5"/>
        <v>42050</v>
      </c>
      <c r="W10" s="10"/>
      <c r="X10" s="6"/>
      <c r="Y10" s="6"/>
    </row>
    <row r="11" spans="1:25" s="3" customFormat="1" ht="27" customHeight="1" thickBot="1">
      <c r="A11" s="13" t="s">
        <v>20</v>
      </c>
      <c r="B11" s="16">
        <v>27561</v>
      </c>
      <c r="C11" s="16">
        <v>27267</v>
      </c>
      <c r="D11" s="14">
        <v>54828</v>
      </c>
      <c r="E11" s="16">
        <v>19008</v>
      </c>
      <c r="F11" s="16">
        <v>33035</v>
      </c>
      <c r="G11" s="14">
        <v>52043</v>
      </c>
      <c r="H11" s="16">
        <v>9120</v>
      </c>
      <c r="I11" s="16">
        <v>135</v>
      </c>
      <c r="J11" s="14">
        <v>9255</v>
      </c>
      <c r="K11" s="16">
        <v>4401</v>
      </c>
      <c r="L11" s="16">
        <v>24012</v>
      </c>
      <c r="M11" s="14">
        <v>28413</v>
      </c>
      <c r="N11" s="16">
        <v>7282</v>
      </c>
      <c r="O11" s="16">
        <v>52299</v>
      </c>
      <c r="P11" s="14">
        <v>59581</v>
      </c>
      <c r="Q11" s="16">
        <v>6535</v>
      </c>
      <c r="R11" s="16">
        <v>906</v>
      </c>
      <c r="S11" s="14">
        <v>7441</v>
      </c>
      <c r="T11" s="16">
        <v>5950</v>
      </c>
      <c r="U11" s="16">
        <v>5050</v>
      </c>
      <c r="V11" s="14">
        <v>11000</v>
      </c>
      <c r="W11" s="9"/>
      <c r="X11" s="7"/>
      <c r="Y11" s="6"/>
    </row>
    <row r="12" spans="1:26" s="3" customFormat="1" ht="22.5" customHeight="1" thickBot="1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19"/>
      <c r="X12" s="19"/>
      <c r="Y12" s="19"/>
      <c r="Z12" s="19"/>
    </row>
    <row r="13" spans="1:25" s="3" customFormat="1" ht="20.25" customHeight="1" thickBot="1">
      <c r="A13" s="17" t="s">
        <v>21</v>
      </c>
      <c r="B13" s="18">
        <f>(B10-B11)/B11</f>
        <v>3.0664344544827835</v>
      </c>
      <c r="C13" s="18">
        <f aca="true" t="shared" si="8" ref="C13:V13">(C10-C11)/C11</f>
        <v>0.9604650309898412</v>
      </c>
      <c r="D13" s="18">
        <f t="shared" si="8"/>
        <v>2.0190960822937187</v>
      </c>
      <c r="E13" s="18">
        <f t="shared" si="8"/>
        <v>2.8819444444444446</v>
      </c>
      <c r="F13" s="18">
        <f t="shared" si="8"/>
        <v>-0.36415922506432574</v>
      </c>
      <c r="G13" s="18">
        <f t="shared" si="8"/>
        <v>0.8214361201314297</v>
      </c>
      <c r="H13" s="18">
        <f t="shared" si="8"/>
        <v>4.365241228070175</v>
      </c>
      <c r="I13" s="18">
        <f t="shared" si="8"/>
        <v>5.133333333333334</v>
      </c>
      <c r="J13" s="18">
        <f t="shared" si="8"/>
        <v>4.376445164775797</v>
      </c>
      <c r="K13" s="18">
        <f t="shared" si="8"/>
        <v>4.265394228584412</v>
      </c>
      <c r="L13" s="18">
        <f t="shared" si="8"/>
        <v>4.6856571714142925</v>
      </c>
      <c r="M13" s="18">
        <f t="shared" si="8"/>
        <v>4.620561010804913</v>
      </c>
      <c r="N13" s="18">
        <f t="shared" si="8"/>
        <v>2.120159296896457</v>
      </c>
      <c r="O13" s="18">
        <f t="shared" si="8"/>
        <v>-0.09990630795999923</v>
      </c>
      <c r="P13" s="18">
        <f t="shared" si="8"/>
        <v>0.17143048958560614</v>
      </c>
      <c r="Q13" s="18">
        <f t="shared" si="8"/>
        <v>3.3335883703136955</v>
      </c>
      <c r="R13" s="18">
        <f t="shared" si="8"/>
        <v>0.5275938189845475</v>
      </c>
      <c r="S13" s="18">
        <f t="shared" si="8"/>
        <v>2.991936567665636</v>
      </c>
      <c r="T13" s="18">
        <f t="shared" si="8"/>
        <v>5.319327731092437</v>
      </c>
      <c r="U13" s="18">
        <f t="shared" si="8"/>
        <v>-0.1188118811881188</v>
      </c>
      <c r="V13" s="18">
        <f t="shared" si="8"/>
        <v>2.8227272727272728</v>
      </c>
      <c r="W13" s="8"/>
      <c r="X13" s="8"/>
      <c r="Y13" s="8"/>
    </row>
  </sheetData>
  <sheetProtection/>
  <mergeCells count="7">
    <mergeCell ref="N1:P1"/>
    <mergeCell ref="Q1:S1"/>
    <mergeCell ref="T1:V1"/>
    <mergeCell ref="B1:D1"/>
    <mergeCell ref="E1:G1"/>
    <mergeCell ref="H1:J1"/>
    <mergeCell ref="K1:M1"/>
  </mergeCells>
  <printOptions/>
  <pageMargins left="0.75" right="0.75" top="1" bottom="1" header="0.5" footer="0.5"/>
  <pageSetup horizontalDpi="1200" verticalDpi="1200" orientation="landscape" paperSize="9" scale="65" r:id="rId1"/>
  <headerFooter alignWithMargins="0">
    <oddHeader>&amp;C&amp;"MS Sans Serif,Bold Italic"&amp;13NUMBER OF VISITORS TO THE ARCHEOLOGICAL SITES IN JORDAN BY NATIONALITY DURING - 2004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68"/>
  <sheetViews>
    <sheetView rightToLeft="1" tabSelected="1" zoomScalePageLayoutView="0" workbookViewId="0" topLeftCell="B10">
      <selection activeCell="D23" sqref="D23"/>
    </sheetView>
  </sheetViews>
  <sheetFormatPr defaultColWidth="9.140625" defaultRowHeight="19.5" customHeight="1"/>
  <cols>
    <col min="1" max="1" width="2.7109375" style="23" customWidth="1"/>
    <col min="2" max="2" width="10.7109375" style="51" customWidth="1"/>
    <col min="3" max="3" width="11.8515625" style="22" customWidth="1"/>
    <col min="4" max="4" width="12.7109375" style="22" customWidth="1"/>
    <col min="5" max="5" width="11.421875" style="22" customWidth="1"/>
    <col min="6" max="6" width="10.421875" style="23" customWidth="1"/>
    <col min="7" max="7" width="12.7109375" style="23" customWidth="1"/>
    <col min="8" max="8" width="12.140625" style="23" customWidth="1"/>
    <col min="9" max="9" width="13.140625" style="22" customWidth="1"/>
    <col min="10" max="10" width="12.28125" style="22" customWidth="1"/>
    <col min="11" max="11" width="14.28125" style="22" customWidth="1"/>
    <col min="12" max="12" width="17.00390625" style="49" customWidth="1"/>
    <col min="13" max="13" width="9.140625" style="23" customWidth="1"/>
    <col min="14" max="14" width="9.140625" style="24" customWidth="1"/>
    <col min="15" max="16384" width="9.140625" style="23" customWidth="1"/>
  </cols>
  <sheetData>
    <row r="1" spans="1:19" s="24" customFormat="1" ht="19.5" customHeight="1">
      <c r="A1" s="95"/>
      <c r="B1" s="96" t="s">
        <v>57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50"/>
      <c r="N1" s="50"/>
      <c r="O1" s="50"/>
      <c r="P1" s="50"/>
      <c r="Q1" s="50"/>
      <c r="R1" s="50"/>
      <c r="S1" s="50"/>
    </row>
    <row r="2" spans="1:19" s="24" customFormat="1" ht="19.5" customHeight="1">
      <c r="A2" s="95"/>
      <c r="B2" s="97" t="s">
        <v>58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53"/>
      <c r="N2" s="53"/>
      <c r="O2" s="53"/>
      <c r="P2" s="53"/>
      <c r="Q2" s="53"/>
      <c r="R2" s="53"/>
      <c r="S2" s="53"/>
    </row>
    <row r="3" spans="1:13" s="27" customFormat="1" ht="19.5" customHeight="1" thickBot="1">
      <c r="A3" s="95"/>
      <c r="B3" s="51"/>
      <c r="C3" s="25"/>
      <c r="D3" s="25"/>
      <c r="E3" s="25"/>
      <c r="F3" s="25"/>
      <c r="G3" s="26"/>
      <c r="H3" s="26"/>
      <c r="I3" s="26"/>
      <c r="J3" s="26"/>
      <c r="K3" s="26"/>
      <c r="L3" s="47"/>
      <c r="M3" s="36"/>
    </row>
    <row r="4" spans="1:26" s="21" customFormat="1" ht="43.5" customHeight="1" thickBot="1">
      <c r="A4" s="95"/>
      <c r="B4" s="93" t="s">
        <v>22</v>
      </c>
      <c r="C4" s="98">
        <v>2007</v>
      </c>
      <c r="D4" s="99"/>
      <c r="E4" s="100"/>
      <c r="F4" s="101">
        <v>2008</v>
      </c>
      <c r="G4" s="102"/>
      <c r="H4" s="103"/>
      <c r="J4" s="80"/>
      <c r="K4" s="81" t="s">
        <v>59</v>
      </c>
      <c r="L4" s="104" t="s">
        <v>27</v>
      </c>
      <c r="M4" s="37"/>
      <c r="S4" s="35"/>
      <c r="Z4" s="23"/>
    </row>
    <row r="5" spans="1:12" s="22" customFormat="1" ht="19.5" customHeight="1" thickBot="1">
      <c r="A5" s="95"/>
      <c r="B5" s="94"/>
      <c r="C5" s="83" t="s">
        <v>45</v>
      </c>
      <c r="D5" s="84" t="s">
        <v>46</v>
      </c>
      <c r="E5" s="85" t="s">
        <v>47</v>
      </c>
      <c r="F5" s="44" t="s">
        <v>45</v>
      </c>
      <c r="G5" s="45" t="s">
        <v>46</v>
      </c>
      <c r="H5" s="46" t="s">
        <v>47</v>
      </c>
      <c r="I5" s="44" t="s">
        <v>45</v>
      </c>
      <c r="J5" s="43" t="s">
        <v>46</v>
      </c>
      <c r="K5" s="82" t="s">
        <v>56</v>
      </c>
      <c r="L5" s="105"/>
    </row>
    <row r="6" spans="1:14" ht="19.5" customHeight="1">
      <c r="A6" s="95"/>
      <c r="B6" s="56" t="s">
        <v>23</v>
      </c>
      <c r="C6" s="29">
        <v>285926.86542200553</v>
      </c>
      <c r="D6" s="28">
        <v>253781.85778959945</v>
      </c>
      <c r="E6" s="54">
        <f>+D6+C6</f>
        <v>539708.723211605</v>
      </c>
      <c r="F6" s="29">
        <v>221350.18393950464</v>
      </c>
      <c r="G6" s="28">
        <v>187201.68733584514</v>
      </c>
      <c r="H6" s="54">
        <f>+G6+F6</f>
        <v>408551.87127534975</v>
      </c>
      <c r="I6" s="62">
        <f aca="true" t="shared" si="0" ref="I6:K13">(F6-C6)/C6</f>
        <v>-0.22585034598686904</v>
      </c>
      <c r="J6" s="63">
        <f t="shared" si="0"/>
        <v>-0.2623519704428727</v>
      </c>
      <c r="K6" s="64">
        <f t="shared" si="0"/>
        <v>-0.2430141413238419</v>
      </c>
      <c r="L6" s="55" t="s">
        <v>11</v>
      </c>
      <c r="N6" s="23"/>
    </row>
    <row r="7" spans="1:14" ht="19.5" customHeight="1">
      <c r="A7" s="95"/>
      <c r="B7" s="57" t="s">
        <v>24</v>
      </c>
      <c r="C7" s="29">
        <v>234184.38301903618</v>
      </c>
      <c r="D7" s="28">
        <v>184077.4867877873</v>
      </c>
      <c r="E7" s="30">
        <f>+D7+C7</f>
        <v>418261.86980682344</v>
      </c>
      <c r="F7" s="29">
        <v>210599.2700902802</v>
      </c>
      <c r="G7" s="28">
        <v>175473.9301652633</v>
      </c>
      <c r="H7" s="30">
        <f>+G7+F7</f>
        <v>386073.20025554346</v>
      </c>
      <c r="I7" s="31">
        <f t="shared" si="0"/>
        <v>-0.10071172391900626</v>
      </c>
      <c r="J7" s="32">
        <f t="shared" si="0"/>
        <v>-0.04673877709142429</v>
      </c>
      <c r="K7" s="65">
        <f t="shared" si="0"/>
        <v>-0.07695817351494769</v>
      </c>
      <c r="L7" s="48" t="s">
        <v>12</v>
      </c>
      <c r="N7" s="23"/>
    </row>
    <row r="8" spans="1:14" ht="19.5" customHeight="1" thickBot="1">
      <c r="A8" s="95"/>
      <c r="B8" s="57" t="s">
        <v>25</v>
      </c>
      <c r="C8" s="29">
        <v>262337.5083652412</v>
      </c>
      <c r="D8" s="28">
        <v>191332.644821305</v>
      </c>
      <c r="E8" s="30">
        <f>+D8+C8</f>
        <v>453670.15318654623</v>
      </c>
      <c r="F8" s="29">
        <v>233641.8070577408</v>
      </c>
      <c r="G8" s="28">
        <v>172107.52325943057</v>
      </c>
      <c r="H8" s="30">
        <f>+G8+F8</f>
        <v>405749.3303171714</v>
      </c>
      <c r="I8" s="66">
        <f t="shared" si="0"/>
        <v>-0.1093846681944872</v>
      </c>
      <c r="J8" s="67">
        <f t="shared" si="0"/>
        <v>-0.10048009099455935</v>
      </c>
      <c r="K8" s="68">
        <f t="shared" si="0"/>
        <v>-0.10562921658562381</v>
      </c>
      <c r="L8" s="48" t="s">
        <v>13</v>
      </c>
      <c r="N8" s="23"/>
    </row>
    <row r="9" spans="1:14" ht="19.5" customHeight="1" thickBot="1">
      <c r="A9" s="95"/>
      <c r="B9" s="71" t="s">
        <v>49</v>
      </c>
      <c r="C9" s="72">
        <f>SUM(C6:C8)</f>
        <v>782448.7568062829</v>
      </c>
      <c r="D9" s="72">
        <f>SUM(D6:D8)</f>
        <v>629191.9893986918</v>
      </c>
      <c r="E9" s="74">
        <f>SUM(C9:D9)</f>
        <v>1411640.7462049746</v>
      </c>
      <c r="F9" s="72">
        <f>SUM(F6:F8)</f>
        <v>665591.2610875256</v>
      </c>
      <c r="G9" s="73">
        <f>SUM(G6:G8)</f>
        <v>534783.140760539</v>
      </c>
      <c r="H9" s="74">
        <f>SUM(F9:G9)</f>
        <v>1200374.4018480647</v>
      </c>
      <c r="I9" s="76">
        <f t="shared" si="0"/>
        <v>-0.14934843298330988</v>
      </c>
      <c r="J9" s="77">
        <f t="shared" si="0"/>
        <v>-0.15004776003009473</v>
      </c>
      <c r="K9" s="70">
        <f t="shared" si="0"/>
        <v>-0.14966013479341247</v>
      </c>
      <c r="L9" s="75" t="s">
        <v>54</v>
      </c>
      <c r="N9" s="23"/>
    </row>
    <row r="10" spans="1:14" ht="19.5" customHeight="1">
      <c r="A10" s="95"/>
      <c r="B10" s="57" t="s">
        <v>28</v>
      </c>
      <c r="C10" s="29">
        <v>290596.14139102295</v>
      </c>
      <c r="D10" s="28">
        <v>222532.11693042415</v>
      </c>
      <c r="E10" s="30">
        <f>+D10+C10</f>
        <v>513128.25832144707</v>
      </c>
      <c r="F10" s="29">
        <v>290971.7009473594</v>
      </c>
      <c r="G10" s="28">
        <v>239698.10228652213</v>
      </c>
      <c r="H10" s="30">
        <f>+G10+F10</f>
        <v>530669.8032338815</v>
      </c>
      <c r="I10" s="31">
        <f t="shared" si="0"/>
        <v>0.0012923762667277966</v>
      </c>
      <c r="J10" s="32">
        <f t="shared" si="0"/>
        <v>0.07713936124314595</v>
      </c>
      <c r="K10" s="65">
        <f t="shared" si="0"/>
        <v>0.034185497734653285</v>
      </c>
      <c r="L10" s="48" t="s">
        <v>14</v>
      </c>
      <c r="N10" s="23"/>
    </row>
    <row r="11" spans="1:14" ht="19.5" customHeight="1">
      <c r="A11" s="95"/>
      <c r="B11" s="58" t="s">
        <v>35</v>
      </c>
      <c r="C11" s="29">
        <v>253503.79087924102</v>
      </c>
      <c r="D11" s="28">
        <v>250429.45304967908</v>
      </c>
      <c r="E11" s="30">
        <f>+D11+C11</f>
        <v>503933.2439289201</v>
      </c>
      <c r="F11" s="29">
        <v>267799.5694815291</v>
      </c>
      <c r="G11" s="28">
        <v>245043.3560960627</v>
      </c>
      <c r="H11" s="30">
        <f>+G11+F11</f>
        <v>512842.9255775918</v>
      </c>
      <c r="I11" s="31">
        <f t="shared" si="0"/>
        <v>0.056392760647504626</v>
      </c>
      <c r="J11" s="32">
        <f t="shared" si="0"/>
        <v>-0.021507442068117763</v>
      </c>
      <c r="K11" s="65">
        <f t="shared" si="0"/>
        <v>0.017680281576994746</v>
      </c>
      <c r="L11" s="48" t="s">
        <v>15</v>
      </c>
      <c r="N11" s="23"/>
    </row>
    <row r="12" spans="1:14" ht="19.5" customHeight="1" thickBot="1">
      <c r="A12" s="95"/>
      <c r="B12" s="58" t="s">
        <v>36</v>
      </c>
      <c r="C12" s="29">
        <v>300393.2728463336</v>
      </c>
      <c r="D12" s="28">
        <v>322669.9910363619</v>
      </c>
      <c r="E12" s="30">
        <f>+D12+C12</f>
        <v>623063.2638826955</v>
      </c>
      <c r="F12" s="29">
        <v>305804.3443231657</v>
      </c>
      <c r="G12" s="28">
        <v>298528.82122194505</v>
      </c>
      <c r="H12" s="30">
        <f>+G12+F12</f>
        <v>604333.1655451108</v>
      </c>
      <c r="I12" s="31">
        <f t="shared" si="0"/>
        <v>0.018013291128527127</v>
      </c>
      <c r="J12" s="32">
        <f t="shared" si="0"/>
        <v>-0.07481690422118109</v>
      </c>
      <c r="K12" s="65">
        <f t="shared" si="0"/>
        <v>-0.030061310661883237</v>
      </c>
      <c r="L12" s="48" t="s">
        <v>16</v>
      </c>
      <c r="N12" s="23"/>
    </row>
    <row r="13" spans="1:14" ht="19.5" customHeight="1" thickBot="1">
      <c r="A13" s="95"/>
      <c r="B13" s="71" t="s">
        <v>48</v>
      </c>
      <c r="C13" s="73">
        <f aca="true" t="shared" si="1" ref="C13:H13">SUM(C10:C12)</f>
        <v>844493.2051165977</v>
      </c>
      <c r="D13" s="73">
        <f t="shared" si="1"/>
        <v>795631.5610164651</v>
      </c>
      <c r="E13" s="74">
        <f t="shared" si="1"/>
        <v>1640124.7661330625</v>
      </c>
      <c r="F13" s="72">
        <f t="shared" si="1"/>
        <v>864575.6147520542</v>
      </c>
      <c r="G13" s="73">
        <f t="shared" si="1"/>
        <v>783270.27960453</v>
      </c>
      <c r="H13" s="74">
        <f t="shared" si="1"/>
        <v>1647845.8943565842</v>
      </c>
      <c r="I13" s="76">
        <f t="shared" si="0"/>
        <v>0.023780427733203335</v>
      </c>
      <c r="J13" s="77">
        <f t="shared" si="0"/>
        <v>-0.015536439248517067</v>
      </c>
      <c r="K13" s="70">
        <f t="shared" si="0"/>
        <v>0.004707646871113233</v>
      </c>
      <c r="L13" s="75" t="s">
        <v>55</v>
      </c>
      <c r="N13" s="23"/>
    </row>
    <row r="14" spans="1:14" ht="19.5" customHeight="1">
      <c r="A14" s="95"/>
      <c r="B14" s="58" t="s">
        <v>37</v>
      </c>
      <c r="C14" s="29">
        <v>383729.0669657293</v>
      </c>
      <c r="D14" s="28">
        <v>375975.74766667077</v>
      </c>
      <c r="E14" s="30">
        <f>+D14+C14</f>
        <v>759704.8146324</v>
      </c>
      <c r="F14" s="29">
        <v>468315.2742723214</v>
      </c>
      <c r="G14" s="28">
        <v>440943.63217232045</v>
      </c>
      <c r="H14" s="30">
        <f>+G14+F14</f>
        <v>909258.9064446418</v>
      </c>
      <c r="I14" s="31">
        <f aca="true" t="shared" si="2" ref="I14:K16">(F14-C14)/C14</f>
        <v>0.22043210845465208</v>
      </c>
      <c r="J14" s="32">
        <f t="shared" si="2"/>
        <v>0.17279807250559237</v>
      </c>
      <c r="K14" s="33">
        <f t="shared" si="2"/>
        <v>0.1968581598164634</v>
      </c>
      <c r="L14" s="48" t="s">
        <v>17</v>
      </c>
      <c r="N14" s="23"/>
    </row>
    <row r="15" spans="1:14" ht="19.5" customHeight="1">
      <c r="A15" s="95"/>
      <c r="B15" s="58" t="s">
        <v>38</v>
      </c>
      <c r="C15" s="29">
        <v>451973.8858589041</v>
      </c>
      <c r="D15" s="28">
        <v>373055.8037499297</v>
      </c>
      <c r="E15" s="30">
        <f>+D15+C15</f>
        <v>825029.6896088338</v>
      </c>
      <c r="F15" s="29">
        <v>558884.1553033071</v>
      </c>
      <c r="G15" s="28">
        <v>486303.8580186084</v>
      </c>
      <c r="H15" s="30">
        <f>+G15+F15</f>
        <v>1045188.0133219155</v>
      </c>
      <c r="I15" s="31">
        <f t="shared" si="2"/>
        <v>0.23654081085069137</v>
      </c>
      <c r="J15" s="32">
        <f t="shared" si="2"/>
        <v>0.30356867023731443</v>
      </c>
      <c r="K15" s="33">
        <f t="shared" si="2"/>
        <v>0.26684897099577604</v>
      </c>
      <c r="L15" s="48" t="s">
        <v>30</v>
      </c>
      <c r="N15" s="23"/>
    </row>
    <row r="16" spans="1:14" ht="19.5" customHeight="1" thickBot="1">
      <c r="A16" s="95"/>
      <c r="B16" s="58" t="s">
        <v>39</v>
      </c>
      <c r="C16" s="29">
        <v>265749.362869459</v>
      </c>
      <c r="D16" s="28">
        <v>297363.1116670429</v>
      </c>
      <c r="E16" s="30">
        <f>+D16+C16</f>
        <v>563112.4745365018</v>
      </c>
      <c r="F16" s="29">
        <v>284859.92157607287</v>
      </c>
      <c r="G16" s="28">
        <v>303933.4208012517</v>
      </c>
      <c r="H16" s="30">
        <f>+G16+F16</f>
        <v>588793.3423773246</v>
      </c>
      <c r="I16" s="31">
        <f t="shared" si="2"/>
        <v>0.07191196434213601</v>
      </c>
      <c r="J16" s="32">
        <f t="shared" si="2"/>
        <v>0.022095239377120848</v>
      </c>
      <c r="K16" s="33">
        <f t="shared" si="2"/>
        <v>0.04560521920946738</v>
      </c>
      <c r="L16" s="48" t="s">
        <v>31</v>
      </c>
      <c r="N16" s="23"/>
    </row>
    <row r="17" spans="1:14" ht="19.5" customHeight="1" thickBot="1">
      <c r="A17" s="95"/>
      <c r="B17" s="71" t="s">
        <v>50</v>
      </c>
      <c r="C17" s="72">
        <f>SUM(C14:C16)</f>
        <v>1101452.3156940923</v>
      </c>
      <c r="D17" s="72">
        <f>SUM(D14:D16)</f>
        <v>1046394.6630836434</v>
      </c>
      <c r="E17" s="74">
        <f>SUM(C17:D17)</f>
        <v>2147846.9787777355</v>
      </c>
      <c r="F17" s="72">
        <f>SUM(F14:F16)</f>
        <v>1312059.3511517013</v>
      </c>
      <c r="G17" s="73">
        <f>SUM(G14:G16)</f>
        <v>1231180.9109921805</v>
      </c>
      <c r="H17" s="74">
        <f>SUM(F17:G17)</f>
        <v>2543240.262143882</v>
      </c>
      <c r="I17" s="76">
        <f aca="true" t="shared" si="3" ref="I17:K22">(F17-C17)/C17</f>
        <v>0.19120849124085107</v>
      </c>
      <c r="J17" s="77">
        <f t="shared" si="3"/>
        <v>0.17659326297019368</v>
      </c>
      <c r="K17" s="70">
        <f t="shared" si="3"/>
        <v>0.18408819961240952</v>
      </c>
      <c r="L17" s="75" t="s">
        <v>53</v>
      </c>
      <c r="N17" s="23"/>
    </row>
    <row r="18" spans="1:14" ht="19.5" customHeight="1">
      <c r="A18" s="95"/>
      <c r="B18" s="58" t="s">
        <v>40</v>
      </c>
      <c r="C18" s="29">
        <v>245521.14231078676</v>
      </c>
      <c r="D18" s="28">
        <v>222055.71790940582</v>
      </c>
      <c r="E18" s="30">
        <f>+D18+C18</f>
        <v>467576.8602201926</v>
      </c>
      <c r="F18" s="29">
        <v>332568.25603163254</v>
      </c>
      <c r="G18" s="28">
        <v>291307.59252792154</v>
      </c>
      <c r="H18" s="30">
        <f>+G18+F18</f>
        <v>623875.8485595541</v>
      </c>
      <c r="I18" s="31">
        <f t="shared" si="3"/>
        <v>0.35454019520102825</v>
      </c>
      <c r="J18" s="32">
        <f t="shared" si="3"/>
        <v>0.31186710826680475</v>
      </c>
      <c r="K18" s="65">
        <f t="shared" si="3"/>
        <v>0.3342744298033841</v>
      </c>
      <c r="L18" s="48" t="s">
        <v>32</v>
      </c>
      <c r="N18" s="23"/>
    </row>
    <row r="19" spans="1:14" ht="19.5" customHeight="1">
      <c r="A19" s="95"/>
      <c r="B19" s="59" t="s">
        <v>41</v>
      </c>
      <c r="C19" s="29">
        <v>195282.2333086026</v>
      </c>
      <c r="D19" s="28">
        <v>144622.94711052257</v>
      </c>
      <c r="E19" s="30">
        <f>+D19+C19</f>
        <v>339905.1804191251</v>
      </c>
      <c r="F19" s="29">
        <v>260468.72342606063</v>
      </c>
      <c r="G19" s="28">
        <v>240621.86599505914</v>
      </c>
      <c r="H19" s="30">
        <f>+G19+F19</f>
        <v>501090.5894211198</v>
      </c>
      <c r="I19" s="31">
        <f t="shared" si="3"/>
        <v>0.3338065578881642</v>
      </c>
      <c r="J19" s="32">
        <f t="shared" si="3"/>
        <v>0.663787599426895</v>
      </c>
      <c r="K19" s="65">
        <f t="shared" si="3"/>
        <v>0.47420697973253184</v>
      </c>
      <c r="L19" s="20" t="s">
        <v>33</v>
      </c>
      <c r="N19" s="23"/>
    </row>
    <row r="20" spans="1:14" ht="19.5" customHeight="1" thickBot="1">
      <c r="A20" s="95"/>
      <c r="B20" s="59" t="s">
        <v>42</v>
      </c>
      <c r="C20" s="29">
        <v>261761.7641717114</v>
      </c>
      <c r="D20" s="28">
        <v>259769.10901200908</v>
      </c>
      <c r="E20" s="30">
        <f>+D20+C20</f>
        <v>521530.8731837205</v>
      </c>
      <c r="F20" s="29">
        <v>293460.5156878985</v>
      </c>
      <c r="G20" s="28">
        <v>290594.1996649782</v>
      </c>
      <c r="H20" s="30">
        <f>+G20+F20</f>
        <v>584054.7153528767</v>
      </c>
      <c r="I20" s="31">
        <f t="shared" si="3"/>
        <v>0.12109771500238377</v>
      </c>
      <c r="J20" s="32">
        <f t="shared" si="3"/>
        <v>0.118663419104017</v>
      </c>
      <c r="K20" s="65">
        <f t="shared" si="3"/>
        <v>0.11988521750874527</v>
      </c>
      <c r="L20" s="20" t="s">
        <v>34</v>
      </c>
      <c r="N20" s="23"/>
    </row>
    <row r="21" spans="1:14" ht="19.5" customHeight="1" thickBot="1">
      <c r="A21" s="95"/>
      <c r="B21" s="71" t="s">
        <v>51</v>
      </c>
      <c r="C21" s="72">
        <f>SUM(C18:C20)</f>
        <v>702565.1397911008</v>
      </c>
      <c r="D21" s="72">
        <f>SUM(D18:D20)</f>
        <v>626447.7740319375</v>
      </c>
      <c r="E21" s="74">
        <f>SUM(C21:D21)</f>
        <v>1329012.9138230383</v>
      </c>
      <c r="F21" s="72">
        <f>SUM(F18:F20)</f>
        <v>886497.4951455917</v>
      </c>
      <c r="G21" s="72">
        <f>SUM(G18:G20)</f>
        <v>822523.6581879589</v>
      </c>
      <c r="H21" s="74">
        <f>SUM(F21:G21)</f>
        <v>1709021.1533335506</v>
      </c>
      <c r="I21" s="76">
        <f t="shared" si="3"/>
        <v>0.26180114118554326</v>
      </c>
      <c r="J21" s="77">
        <f t="shared" si="3"/>
        <v>0.31299637780503164</v>
      </c>
      <c r="K21" s="70">
        <f t="shared" si="3"/>
        <v>0.28593269151718065</v>
      </c>
      <c r="L21" s="75" t="s">
        <v>52</v>
      </c>
      <c r="N21" s="23"/>
    </row>
    <row r="22" spans="1:14" ht="19.5" customHeight="1" thickBot="1">
      <c r="A22" s="95"/>
      <c r="B22" s="60" t="s">
        <v>29</v>
      </c>
      <c r="C22" s="34">
        <f>SUM(C9,C13,C17,C21)</f>
        <v>3430959.417408074</v>
      </c>
      <c r="D22" s="34">
        <f>SUM(D9,D13,D17,D21)</f>
        <v>3097665.9875307376</v>
      </c>
      <c r="E22" s="42">
        <f>SUM(C22:D22)</f>
        <v>6528625.404938811</v>
      </c>
      <c r="F22" s="34">
        <f>SUM(F9,F13,F17,F21)</f>
        <v>3728723.722136873</v>
      </c>
      <c r="G22" s="34">
        <f>SUM(G9,G13,G17,G21)</f>
        <v>3371757.9895452084</v>
      </c>
      <c r="H22" s="42">
        <f>SUM(F22:G22)</f>
        <v>7100481.711682081</v>
      </c>
      <c r="I22" s="78">
        <f t="shared" si="3"/>
        <v>0.08678747501879394</v>
      </c>
      <c r="J22" s="79">
        <f t="shared" si="3"/>
        <v>0.08848339463253733</v>
      </c>
      <c r="K22" s="69">
        <f t="shared" si="3"/>
        <v>0.08759214555496915</v>
      </c>
      <c r="L22" s="38" t="s">
        <v>26</v>
      </c>
      <c r="N22" s="23"/>
    </row>
    <row r="23" spans="1:12" ht="19.5" customHeight="1">
      <c r="A23" s="95"/>
      <c r="B23" s="52" t="s">
        <v>43</v>
      </c>
      <c r="E23" s="41"/>
      <c r="F23" s="40"/>
      <c r="G23" s="40"/>
      <c r="J23" s="92" t="s">
        <v>44</v>
      </c>
      <c r="K23" s="92"/>
      <c r="L23" s="92"/>
    </row>
    <row r="24" spans="1:12" ht="19.5" customHeight="1">
      <c r="A24" s="95"/>
      <c r="C24" s="41"/>
      <c r="D24" s="41"/>
      <c r="E24" s="41"/>
      <c r="F24" s="40"/>
      <c r="G24" s="40"/>
      <c r="H24" s="40"/>
      <c r="L24" s="39"/>
    </row>
    <row r="25" spans="1:12" ht="19.5" customHeight="1">
      <c r="A25" s="95"/>
      <c r="C25" s="41"/>
      <c r="D25" s="41"/>
      <c r="E25" s="41"/>
      <c r="F25" s="40"/>
      <c r="G25" s="40"/>
      <c r="I25" s="41"/>
      <c r="L25" s="39"/>
    </row>
    <row r="26" spans="1:12" ht="19.5" customHeight="1">
      <c r="A26" s="95"/>
      <c r="C26" s="41"/>
      <c r="D26" s="41"/>
      <c r="E26" s="41"/>
      <c r="G26" s="40"/>
      <c r="L26" s="39"/>
    </row>
    <row r="27" spans="1:12" ht="19.5" customHeight="1">
      <c r="A27" s="95"/>
      <c r="L27" s="39"/>
    </row>
    <row r="28" spans="1:12" ht="19.5" customHeight="1">
      <c r="A28" s="95"/>
      <c r="L28" s="39"/>
    </row>
    <row r="29" spans="1:12" ht="19.5" customHeight="1">
      <c r="A29" s="95"/>
      <c r="L29" s="39"/>
    </row>
    <row r="30" spans="1:12" ht="19.5" customHeight="1">
      <c r="A30" s="95"/>
      <c r="L30" s="39"/>
    </row>
    <row r="31" spans="1:12" ht="19.5" customHeight="1">
      <c r="A31" s="95"/>
      <c r="L31" s="39"/>
    </row>
    <row r="32" spans="1:12" ht="19.5" customHeight="1">
      <c r="A32" s="95"/>
      <c r="K32" s="39"/>
      <c r="L32" s="39"/>
    </row>
    <row r="33" spans="1:12" ht="19.5" customHeight="1">
      <c r="A33" s="95"/>
      <c r="K33" s="39"/>
      <c r="L33" s="39"/>
    </row>
    <row r="34" spans="1:12" ht="19.5" customHeight="1">
      <c r="A34" s="95"/>
      <c r="K34" s="39"/>
      <c r="L34" s="39"/>
    </row>
    <row r="35" spans="1:12" ht="19.5" customHeight="1">
      <c r="A35" s="95"/>
      <c r="K35" s="39"/>
      <c r="L35" s="39"/>
    </row>
    <row r="36" spans="1:12" ht="19.5" customHeight="1">
      <c r="A36" s="95"/>
      <c r="K36" s="39"/>
      <c r="L36" s="39"/>
    </row>
    <row r="37" spans="1:12" ht="19.5" customHeight="1">
      <c r="A37" s="61"/>
      <c r="K37" s="39"/>
      <c r="L37" s="39"/>
    </row>
    <row r="38" spans="1:12" ht="19.5" customHeight="1">
      <c r="A38" s="61"/>
      <c r="K38" s="39"/>
      <c r="L38" s="39"/>
    </row>
    <row r="39" spans="1:12" ht="19.5" customHeight="1">
      <c r="A39" s="61"/>
      <c r="K39" s="39"/>
      <c r="L39" s="39"/>
    </row>
    <row r="40" spans="1:12" ht="19.5" customHeight="1">
      <c r="A40" s="61"/>
      <c r="K40" s="39"/>
      <c r="L40" s="39"/>
    </row>
    <row r="41" spans="1:12" ht="19.5" customHeight="1">
      <c r="A41" s="61"/>
      <c r="K41" s="39"/>
      <c r="L41" s="39"/>
    </row>
    <row r="42" spans="1:12" ht="19.5" customHeight="1">
      <c r="A42" s="61"/>
      <c r="K42" s="39"/>
      <c r="L42" s="39"/>
    </row>
    <row r="43" spans="1:12" ht="19.5" customHeight="1">
      <c r="A43" s="61"/>
      <c r="K43" s="39"/>
      <c r="L43" s="39"/>
    </row>
    <row r="44" spans="1:12" ht="19.5" customHeight="1">
      <c r="A44" s="61"/>
      <c r="K44" s="39"/>
      <c r="L44" s="39"/>
    </row>
    <row r="45" spans="1:12" ht="19.5" customHeight="1">
      <c r="A45" s="61"/>
      <c r="K45" s="39"/>
      <c r="L45" s="39"/>
    </row>
    <row r="46" spans="1:12" ht="19.5" customHeight="1">
      <c r="A46" s="61"/>
      <c r="K46" s="39"/>
      <c r="L46" s="39"/>
    </row>
    <row r="47" spans="1:12" ht="19.5" customHeight="1">
      <c r="A47" s="61"/>
      <c r="K47" s="39"/>
      <c r="L47" s="39"/>
    </row>
    <row r="48" spans="1:12" ht="19.5" customHeight="1">
      <c r="A48" s="61"/>
      <c r="K48" s="39"/>
      <c r="L48" s="39"/>
    </row>
    <row r="49" spans="11:12" ht="19.5" customHeight="1">
      <c r="K49" s="39"/>
      <c r="L49" s="39"/>
    </row>
    <row r="50" spans="11:12" ht="19.5" customHeight="1">
      <c r="K50" s="39"/>
      <c r="L50" s="39"/>
    </row>
    <row r="51" spans="11:12" ht="19.5" customHeight="1">
      <c r="K51" s="39"/>
      <c r="L51" s="39"/>
    </row>
    <row r="52" spans="11:12" ht="19.5" customHeight="1">
      <c r="K52" s="39"/>
      <c r="L52" s="39"/>
    </row>
    <row r="53" spans="11:12" ht="19.5" customHeight="1">
      <c r="K53" s="39"/>
      <c r="L53" s="39"/>
    </row>
    <row r="54" spans="11:12" ht="19.5" customHeight="1">
      <c r="K54" s="39"/>
      <c r="L54" s="39"/>
    </row>
    <row r="55" spans="11:12" ht="19.5" customHeight="1">
      <c r="K55" s="39"/>
      <c r="L55" s="39"/>
    </row>
    <row r="56" spans="11:12" ht="19.5" customHeight="1">
      <c r="K56" s="39"/>
      <c r="L56" s="39"/>
    </row>
    <row r="57" spans="11:12" ht="19.5" customHeight="1">
      <c r="K57" s="39"/>
      <c r="L57" s="39"/>
    </row>
    <row r="58" spans="11:12" ht="19.5" customHeight="1">
      <c r="K58" s="39"/>
      <c r="L58" s="39"/>
    </row>
    <row r="59" spans="11:12" ht="19.5" customHeight="1">
      <c r="K59" s="39"/>
      <c r="L59" s="39"/>
    </row>
    <row r="60" spans="11:12" ht="19.5" customHeight="1">
      <c r="K60" s="39"/>
      <c r="L60" s="39"/>
    </row>
    <row r="61" spans="11:12" ht="19.5" customHeight="1">
      <c r="K61" s="39"/>
      <c r="L61" s="39"/>
    </row>
    <row r="62" spans="11:12" ht="19.5" customHeight="1">
      <c r="K62" s="39"/>
      <c r="L62" s="39"/>
    </row>
    <row r="63" spans="11:12" ht="19.5" customHeight="1">
      <c r="K63" s="39"/>
      <c r="L63" s="39"/>
    </row>
    <row r="64" spans="11:12" ht="19.5" customHeight="1">
      <c r="K64" s="39"/>
      <c r="L64" s="39"/>
    </row>
    <row r="65" spans="11:12" ht="19.5" customHeight="1">
      <c r="K65" s="39"/>
      <c r="L65" s="39"/>
    </row>
    <row r="66" spans="11:12" ht="19.5" customHeight="1">
      <c r="K66" s="39"/>
      <c r="L66" s="39"/>
    </row>
    <row r="67" spans="11:12" ht="19.5" customHeight="1">
      <c r="K67" s="39"/>
      <c r="L67" s="39"/>
    </row>
    <row r="68" spans="11:12" ht="19.5" customHeight="1">
      <c r="K68" s="39"/>
      <c r="L68" s="39"/>
    </row>
  </sheetData>
  <sheetProtection formatCells="0" formatColumns="0" formatRows="0" insertColumns="0" insertRows="0" insertHyperlinks="0" deleteColumns="0" deleteRows="0" sort="0" autoFilter="0" pivotTables="0"/>
  <mergeCells count="8">
    <mergeCell ref="J23:L23"/>
    <mergeCell ref="B4:B5"/>
    <mergeCell ref="A1:A36"/>
    <mergeCell ref="B1:L1"/>
    <mergeCell ref="B2:L2"/>
    <mergeCell ref="C4:E4"/>
    <mergeCell ref="F4:H4"/>
    <mergeCell ref="L4:L5"/>
  </mergeCells>
  <printOptions horizontalCentered="1"/>
  <pageMargins left="0.28" right="0.24" top="0.45" bottom="0.18" header="0.26" footer="0.23"/>
  <pageSetup orientation="landscape" paperSize="9" r:id="rId1"/>
  <headerFooter alignWithMargins="0">
    <oddFooter xml:space="preserve">&amp;R     
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sara.s</cp:lastModifiedBy>
  <cp:lastPrinted>2009-01-08T12:32:07Z</cp:lastPrinted>
  <dcterms:created xsi:type="dcterms:W3CDTF">2003-07-07T10:02:20Z</dcterms:created>
  <dcterms:modified xsi:type="dcterms:W3CDTF">2009-03-25T09:11:07Z</dcterms:modified>
  <cp:category/>
  <cp:version/>
  <cp:contentType/>
  <cp:contentStatus/>
</cp:coreProperties>
</file>