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40" windowWidth="7125" windowHeight="85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Print_Area" localSheetId="0">'Sheet1'!$A$1:$AE$40</definedName>
  </definedNames>
  <calcPr fullCalcOnLoad="1"/>
</workbook>
</file>

<file path=xl/sharedStrings.xml><?xml version="1.0" encoding="utf-8"?>
<sst xmlns="http://schemas.openxmlformats.org/spreadsheetml/2006/main" count="176" uniqueCount="86">
  <si>
    <t>U . S . A</t>
  </si>
  <si>
    <t>TOTAL   AMER.</t>
  </si>
  <si>
    <t>U . K .</t>
  </si>
  <si>
    <t>Canada</t>
  </si>
  <si>
    <t>Oth. Am</t>
  </si>
  <si>
    <t>Germany</t>
  </si>
  <si>
    <t xml:space="preserve">France                       </t>
  </si>
  <si>
    <t xml:space="preserve">Spain                       </t>
  </si>
  <si>
    <t xml:space="preserve">Belgium                      </t>
  </si>
  <si>
    <t xml:space="preserve">Switzerland                 </t>
  </si>
  <si>
    <t xml:space="preserve">Austria                      </t>
  </si>
  <si>
    <t xml:space="preserve">Greece                       </t>
  </si>
  <si>
    <t xml:space="preserve">Russia                   </t>
  </si>
  <si>
    <t xml:space="preserve">Sweden                      </t>
  </si>
  <si>
    <t xml:space="preserve">Denmark        </t>
  </si>
  <si>
    <t>Oth. Eur</t>
  </si>
  <si>
    <t>Total  Europe</t>
  </si>
  <si>
    <t>Indonesia</t>
  </si>
  <si>
    <t xml:space="preserve">Japan                         </t>
  </si>
  <si>
    <t>Hong Kong</t>
  </si>
  <si>
    <t>Singapore</t>
  </si>
  <si>
    <t>Oth .Asia</t>
  </si>
  <si>
    <t>Total Asian</t>
  </si>
  <si>
    <t>Australia</t>
  </si>
  <si>
    <t xml:space="preserve">New Zealand                 </t>
  </si>
  <si>
    <t>Israel</t>
  </si>
  <si>
    <t>African Countries</t>
  </si>
  <si>
    <t>Grand Total</t>
  </si>
  <si>
    <t>الجنسية</t>
  </si>
  <si>
    <t>الولايات المتحدة الامريكية</t>
  </si>
  <si>
    <t>كندا</t>
  </si>
  <si>
    <t>اخرى</t>
  </si>
  <si>
    <t xml:space="preserve">مجموع امريكا </t>
  </si>
  <si>
    <t>المانيا</t>
  </si>
  <si>
    <t>فرنسا</t>
  </si>
  <si>
    <t>بريطانيا</t>
  </si>
  <si>
    <t>ايطاليا</t>
  </si>
  <si>
    <t>اسبانيا</t>
  </si>
  <si>
    <t>بلجيكا</t>
  </si>
  <si>
    <t>سويسرا</t>
  </si>
  <si>
    <t>النمسا</t>
  </si>
  <si>
    <t>هولندا</t>
  </si>
  <si>
    <t>اليونان</t>
  </si>
  <si>
    <t>روسيا</t>
  </si>
  <si>
    <t>السويد</t>
  </si>
  <si>
    <t>الدنمارك</t>
  </si>
  <si>
    <t>مجموع اوروبا</t>
  </si>
  <si>
    <t>اندونيسيا</t>
  </si>
  <si>
    <t>اليابان</t>
  </si>
  <si>
    <t>هونغ كونغ</t>
  </si>
  <si>
    <t>سنغافوره</t>
  </si>
  <si>
    <t>ماليزيا</t>
  </si>
  <si>
    <t>مجموع اسيا</t>
  </si>
  <si>
    <t>استراليا</t>
  </si>
  <si>
    <t>نيوزيلندا</t>
  </si>
  <si>
    <t>الدول العربية</t>
  </si>
  <si>
    <t>الاردنيين</t>
  </si>
  <si>
    <t>Jordanian</t>
  </si>
  <si>
    <t>اسرائيل</t>
  </si>
  <si>
    <t>الدول الافريقية</t>
  </si>
  <si>
    <t>المجموع الكلي</t>
  </si>
  <si>
    <t>Italy</t>
  </si>
  <si>
    <t>Nationality</t>
  </si>
  <si>
    <t>Netherlands</t>
  </si>
  <si>
    <t>Malaysia</t>
  </si>
  <si>
    <t>Arab Countries</t>
  </si>
  <si>
    <t>-</t>
  </si>
  <si>
    <t>Cont/….</t>
  </si>
  <si>
    <t>يتبع/....</t>
  </si>
  <si>
    <r>
      <t>Petra</t>
    </r>
    <r>
      <rPr>
        <b/>
        <sz val="12"/>
        <rFont val="Arial"/>
        <family val="2"/>
      </rPr>
      <t xml:space="preserve"> البتراء</t>
    </r>
    <r>
      <rPr>
        <b/>
        <sz val="10"/>
        <rFont val="Times New Roman"/>
        <family val="1"/>
      </rPr>
      <t xml:space="preserve"> </t>
    </r>
  </si>
  <si>
    <r>
      <t>Um Qais</t>
    </r>
    <r>
      <rPr>
        <b/>
        <sz val="12"/>
        <rFont val="Arial"/>
        <family val="2"/>
      </rPr>
      <t xml:space="preserve"> أم قيس </t>
    </r>
    <r>
      <rPr>
        <b/>
        <sz val="10"/>
        <rFont val="Times New Roman"/>
        <family val="1"/>
      </rPr>
      <t xml:space="preserve">  </t>
    </r>
  </si>
  <si>
    <r>
      <t xml:space="preserve"> التغير النسبي</t>
    </r>
    <r>
      <rPr>
        <b/>
        <sz val="10"/>
        <rFont val="Times New Roman"/>
        <family val="1"/>
      </rPr>
      <t xml:space="preserve"> </t>
    </r>
    <r>
      <rPr>
        <b/>
        <sz val="11"/>
        <rFont val="Times New Roman"/>
        <family val="1"/>
      </rPr>
      <t>relative change %</t>
    </r>
  </si>
  <si>
    <r>
      <t>Karak</t>
    </r>
    <r>
      <rPr>
        <b/>
        <sz val="12"/>
        <color indexed="8"/>
        <rFont val="Arial"/>
        <family val="2"/>
      </rPr>
      <t xml:space="preserve"> الكرك</t>
    </r>
  </si>
  <si>
    <r>
      <t>Maghtas</t>
    </r>
    <r>
      <rPr>
        <b/>
        <sz val="10"/>
        <color indexed="8"/>
        <rFont val="Times New Roman"/>
        <family val="1"/>
      </rPr>
      <t xml:space="preserve"> ا</t>
    </r>
    <r>
      <rPr>
        <b/>
        <sz val="12"/>
        <color indexed="8"/>
        <rFont val="Arial"/>
        <family val="2"/>
      </rPr>
      <t>لمغطس</t>
    </r>
  </si>
  <si>
    <r>
      <t>Ajlun</t>
    </r>
    <r>
      <rPr>
        <b/>
        <sz val="10"/>
        <rFont val="Times New Roman"/>
        <family val="1"/>
      </rPr>
      <t xml:space="preserve"> </t>
    </r>
    <r>
      <rPr>
        <b/>
        <sz val="10"/>
        <rFont val="Arial"/>
        <family val="2"/>
      </rPr>
      <t>عجلون</t>
    </r>
    <r>
      <rPr>
        <b/>
        <sz val="10"/>
        <rFont val="Times New Roman"/>
        <family val="1"/>
      </rPr>
      <t xml:space="preserve">   </t>
    </r>
  </si>
  <si>
    <r>
      <t>Jarash</t>
    </r>
    <r>
      <rPr>
        <b/>
        <sz val="12"/>
        <rFont val="Arial"/>
        <family val="2"/>
      </rPr>
      <t xml:space="preserve"> جرش</t>
    </r>
    <r>
      <rPr>
        <b/>
        <sz val="10"/>
        <rFont val="Times New Roman"/>
        <family val="1"/>
      </rPr>
      <t xml:space="preserve"> </t>
    </r>
  </si>
  <si>
    <r>
      <t>Madaba Map</t>
    </r>
    <r>
      <rPr>
        <b/>
        <sz val="10"/>
        <rFont val="Times New Roman"/>
        <family val="1"/>
      </rPr>
      <t xml:space="preserve"> </t>
    </r>
    <r>
      <rPr>
        <b/>
        <sz val="12"/>
        <rFont val="Arial"/>
        <family val="2"/>
      </rPr>
      <t>مادبا</t>
    </r>
  </si>
  <si>
    <r>
      <t>Wadi Rum</t>
    </r>
    <r>
      <rPr>
        <b/>
        <sz val="12"/>
        <rFont val="Arial"/>
        <family val="2"/>
      </rPr>
      <t xml:space="preserve"> رم</t>
    </r>
    <r>
      <rPr>
        <b/>
        <sz val="10"/>
        <rFont val="Times New Roman"/>
        <family val="1"/>
      </rPr>
      <t xml:space="preserve"> </t>
    </r>
  </si>
  <si>
    <t>المصدر :  وزارة السياحة والاثار</t>
  </si>
  <si>
    <t>Source: Ministry of Tourism &amp; Antiquities</t>
  </si>
  <si>
    <t>Total America</t>
  </si>
  <si>
    <t>هيئة امم</t>
  </si>
  <si>
    <t>U.N</t>
  </si>
  <si>
    <t>2008*</t>
  </si>
  <si>
    <r>
      <t xml:space="preserve">جدول  </t>
    </r>
    <r>
      <rPr>
        <b/>
        <sz val="11"/>
        <rFont val="Times New Roman"/>
        <family val="1"/>
      </rPr>
      <t>1.5</t>
    </r>
    <r>
      <rPr>
        <b/>
        <sz val="12"/>
        <rFont val="Arial"/>
        <family val="2"/>
      </rPr>
      <t xml:space="preserve"> عدد زوار  المواقع السياحية حسب الجنسية  خلال الفترة ,  2007- 2008 </t>
    </r>
  </si>
  <si>
    <t>Table 5.1 Visitors to the main Tourist sites by Nationlity During the Period  , 2007 - 2008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</si>
</sst>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#,##0.0"/>
    <numFmt numFmtId="173" formatCode="0.0%"/>
  </numFmts>
  <fonts count="39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0"/>
    </font>
    <font>
      <b/>
      <sz val="11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3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Border="1" applyAlignment="1">
      <alignment/>
    </xf>
    <xf numFmtId="3" fontId="9" fillId="24" borderId="10" xfId="0" applyNumberFormat="1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2" xfId="0" applyNumberFormat="1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horizontal="center" vertical="center" wrapText="1"/>
    </xf>
    <xf numFmtId="1" fontId="8" fillId="24" borderId="10" xfId="0" applyNumberFormat="1" applyFont="1" applyFill="1" applyBorder="1" applyAlignment="1">
      <alignment horizontal="center" vertical="center"/>
    </xf>
    <xf numFmtId="1" fontId="4" fillId="24" borderId="10" xfId="0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8" fillId="25" borderId="13" xfId="57" applyFont="1" applyFill="1" applyBorder="1" applyAlignment="1">
      <alignment horizontal="left" vertical="center" wrapText="1"/>
      <protection/>
    </xf>
    <xf numFmtId="0" fontId="8" fillId="24" borderId="13" xfId="0" applyFont="1" applyFill="1" applyBorder="1" applyAlignment="1">
      <alignment/>
    </xf>
    <xf numFmtId="0" fontId="4" fillId="25" borderId="13" xfId="57" applyFont="1" applyFill="1" applyBorder="1">
      <alignment/>
      <protection/>
    </xf>
    <xf numFmtId="0" fontId="8" fillId="25" borderId="13" xfId="57" applyFont="1" applyFill="1" applyBorder="1">
      <alignment/>
      <protection/>
    </xf>
    <xf numFmtId="0" fontId="8" fillId="25" borderId="13" xfId="57" applyFont="1" applyFill="1" applyBorder="1" applyAlignment="1" quotePrefix="1">
      <alignment horizontal="left"/>
      <protection/>
    </xf>
    <xf numFmtId="0" fontId="9" fillId="24" borderId="13" xfId="0" applyFont="1" applyFill="1" applyBorder="1" applyAlignment="1">
      <alignment/>
    </xf>
    <xf numFmtId="0" fontId="4" fillId="25" borderId="14" xfId="57" applyFont="1" applyFill="1" applyBorder="1" applyAlignment="1">
      <alignment horizontal="left" vertical="center"/>
      <protection/>
    </xf>
    <xf numFmtId="0" fontId="13" fillId="24" borderId="15" xfId="0" applyFont="1" applyFill="1" applyBorder="1" applyAlignment="1">
      <alignment horizontal="right"/>
    </xf>
    <xf numFmtId="0" fontId="2" fillId="25" borderId="15" xfId="57" applyFont="1" applyFill="1" applyBorder="1" applyAlignment="1">
      <alignment horizontal="right"/>
      <protection/>
    </xf>
    <xf numFmtId="0" fontId="13" fillId="25" borderId="15" xfId="57" applyFont="1" applyFill="1" applyBorder="1" applyAlignment="1">
      <alignment horizontal="right"/>
      <protection/>
    </xf>
    <xf numFmtId="0" fontId="13" fillId="25" borderId="15" xfId="57" applyFont="1" applyFill="1" applyBorder="1" applyAlignment="1" quotePrefix="1">
      <alignment horizontal="right"/>
      <protection/>
    </xf>
    <xf numFmtId="0" fontId="14" fillId="24" borderId="15" xfId="0" applyFont="1" applyFill="1" applyBorder="1" applyAlignment="1">
      <alignment horizontal="right"/>
    </xf>
    <xf numFmtId="0" fontId="2" fillId="25" borderId="16" xfId="57" applyFont="1" applyFill="1" applyBorder="1" applyAlignment="1">
      <alignment horizontal="right" vertical="center"/>
      <protection/>
    </xf>
    <xf numFmtId="0" fontId="13" fillId="25" borderId="15" xfId="57" applyFont="1" applyFill="1" applyBorder="1" applyAlignment="1">
      <alignment horizontal="center" vertical="center" wrapText="1"/>
      <protection/>
    </xf>
    <xf numFmtId="1" fontId="4" fillId="24" borderId="0" xfId="0" applyNumberFormat="1" applyFont="1" applyFill="1" applyBorder="1" applyAlignment="1">
      <alignment horizontal="center" vertical="center"/>
    </xf>
    <xf numFmtId="0" fontId="0" fillId="24" borderId="17" xfId="0" applyFill="1" applyBorder="1" applyAlignment="1">
      <alignment/>
    </xf>
    <xf numFmtId="0" fontId="0" fillId="24" borderId="0" xfId="0" applyFill="1" applyAlignment="1">
      <alignment horizontal="center" wrapText="1"/>
    </xf>
    <xf numFmtId="0" fontId="0" fillId="24" borderId="0" xfId="0" applyFill="1" applyBorder="1" applyAlignment="1">
      <alignment horizontal="center" wrapText="1"/>
    </xf>
    <xf numFmtId="3" fontId="0" fillId="24" borderId="0" xfId="0" applyNumberFormat="1" applyFill="1" applyBorder="1" applyAlignment="1">
      <alignment horizontal="center" wrapText="1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1" fillId="24" borderId="0" xfId="0" applyFont="1" applyFill="1" applyBorder="1" applyAlignment="1">
      <alignment horizontal="center" vertical="top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 wrapText="1"/>
    </xf>
    <xf numFmtId="0" fontId="18" fillId="25" borderId="15" xfId="57" applyFont="1" applyFill="1" applyBorder="1" applyAlignment="1">
      <alignment horizontal="right" wrapText="1"/>
      <protection/>
    </xf>
    <xf numFmtId="0" fontId="8" fillId="25" borderId="18" xfId="57" applyFont="1" applyFill="1" applyBorder="1" applyAlignment="1">
      <alignment horizontal="left" vertical="center" wrapText="1"/>
      <protection/>
    </xf>
    <xf numFmtId="0" fontId="18" fillId="24" borderId="15" xfId="0" applyFont="1" applyFill="1" applyBorder="1" applyAlignment="1">
      <alignment horizontal="right"/>
    </xf>
    <xf numFmtId="0" fontId="8" fillId="24" borderId="18" xfId="0" applyFont="1" applyFill="1" applyBorder="1" applyAlignment="1">
      <alignment/>
    </xf>
    <xf numFmtId="0" fontId="1" fillId="25" borderId="15" xfId="57" applyFont="1" applyFill="1" applyBorder="1" applyAlignment="1">
      <alignment horizontal="right"/>
      <protection/>
    </xf>
    <xf numFmtId="3" fontId="10" fillId="24" borderId="10" xfId="0" applyNumberFormat="1" applyFont="1" applyFill="1" applyBorder="1" applyAlignment="1">
      <alignment horizontal="center" vertical="center"/>
    </xf>
    <xf numFmtId="172" fontId="10" fillId="24" borderId="10" xfId="0" applyNumberFormat="1" applyFont="1" applyFill="1" applyBorder="1" applyAlignment="1">
      <alignment horizontal="center" vertical="center"/>
    </xf>
    <xf numFmtId="0" fontId="4" fillId="25" borderId="18" xfId="57" applyFont="1" applyFill="1" applyBorder="1">
      <alignment/>
      <protection/>
    </xf>
    <xf numFmtId="0" fontId="18" fillId="25" borderId="15" xfId="57" applyFont="1" applyFill="1" applyBorder="1" applyAlignment="1">
      <alignment horizontal="right"/>
      <protection/>
    </xf>
    <xf numFmtId="0" fontId="8" fillId="25" borderId="18" xfId="57" applyFont="1" applyFill="1" applyBorder="1">
      <alignment/>
      <protection/>
    </xf>
    <xf numFmtId="0" fontId="18" fillId="25" borderId="15" xfId="57" applyFont="1" applyFill="1" applyBorder="1" applyAlignment="1" quotePrefix="1">
      <alignment horizontal="right"/>
      <protection/>
    </xf>
    <xf numFmtId="0" fontId="8" fillId="25" borderId="18" xfId="57" applyFont="1" applyFill="1" applyBorder="1" applyAlignment="1" quotePrefix="1">
      <alignment horizontal="left"/>
      <protection/>
    </xf>
    <xf numFmtId="0" fontId="19" fillId="24" borderId="0" xfId="0" applyFont="1" applyFill="1" applyAlignment="1">
      <alignment/>
    </xf>
    <xf numFmtId="0" fontId="20" fillId="24" borderId="15" xfId="0" applyFont="1" applyFill="1" applyBorder="1" applyAlignment="1">
      <alignment horizontal="right"/>
    </xf>
    <xf numFmtId="0" fontId="9" fillId="24" borderId="18" xfId="0" applyFont="1" applyFill="1" applyBorder="1" applyAlignment="1">
      <alignment/>
    </xf>
    <xf numFmtId="0" fontId="1" fillId="25" borderId="16" xfId="57" applyFont="1" applyFill="1" applyBorder="1" applyAlignment="1">
      <alignment horizontal="right" vertical="center"/>
      <protection/>
    </xf>
    <xf numFmtId="0" fontId="4" fillId="25" borderId="19" xfId="57" applyFont="1" applyFill="1" applyBorder="1" applyAlignment="1">
      <alignment horizontal="left" vertical="center"/>
      <protection/>
    </xf>
    <xf numFmtId="0" fontId="17" fillId="26" borderId="0" xfId="0" applyFont="1" applyFill="1" applyBorder="1" applyAlignment="1">
      <alignment horizontal="left"/>
    </xf>
    <xf numFmtId="0" fontId="10" fillId="26" borderId="0" xfId="0" applyFont="1" applyFill="1" applyBorder="1" applyAlignment="1">
      <alignment horizontal="left"/>
    </xf>
    <xf numFmtId="3" fontId="10" fillId="24" borderId="0" xfId="0" applyNumberFormat="1" applyFont="1" applyFill="1" applyBorder="1" applyAlignment="1">
      <alignment horizontal="right"/>
    </xf>
    <xf numFmtId="3" fontId="10" fillId="25" borderId="0" xfId="0" applyNumberFormat="1" applyFont="1" applyFill="1" applyBorder="1" applyAlignment="1">
      <alignment horizontal="right"/>
    </xf>
    <xf numFmtId="0" fontId="10" fillId="26" borderId="0" xfId="0" applyFont="1" applyFill="1" applyBorder="1" applyAlignment="1">
      <alignment horizontal="right"/>
    </xf>
    <xf numFmtId="0" fontId="18" fillId="24" borderId="0" xfId="0" applyFont="1" applyFill="1" applyBorder="1" applyAlignment="1">
      <alignment horizontal="left"/>
    </xf>
    <xf numFmtId="0" fontId="8" fillId="24" borderId="0" xfId="0" applyFont="1" applyFill="1" applyAlignment="1">
      <alignment/>
    </xf>
    <xf numFmtId="0" fontId="17" fillId="24" borderId="0" xfId="0" applyFont="1" applyFill="1" applyAlignment="1">
      <alignment horizontal="left"/>
    </xf>
    <xf numFmtId="0" fontId="10" fillId="24" borderId="0" xfId="0" applyFont="1" applyFill="1" applyAlignment="1">
      <alignment horizontal="left"/>
    </xf>
    <xf numFmtId="0" fontId="10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 horizontal="center"/>
    </xf>
    <xf numFmtId="3" fontId="17" fillId="24" borderId="0" xfId="0" applyNumberFormat="1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20" xfId="0" applyFont="1" applyFill="1" applyBorder="1" applyAlignment="1">
      <alignment/>
    </xf>
    <xf numFmtId="0" fontId="17" fillId="24" borderId="20" xfId="0" applyFont="1" applyFill="1" applyBorder="1" applyAlignment="1">
      <alignment horizontal="center"/>
    </xf>
    <xf numFmtId="0" fontId="17" fillId="24" borderId="21" xfId="0" applyFont="1" applyFill="1" applyBorder="1" applyAlignment="1">
      <alignment horizontal="center"/>
    </xf>
    <xf numFmtId="0" fontId="17" fillId="24" borderId="21" xfId="0" applyFont="1" applyFill="1" applyBorder="1" applyAlignment="1">
      <alignment/>
    </xf>
    <xf numFmtId="0" fontId="17" fillId="24" borderId="20" xfId="0" applyFont="1" applyFill="1" applyBorder="1" applyAlignment="1">
      <alignment/>
    </xf>
    <xf numFmtId="0" fontId="8" fillId="25" borderId="0" xfId="57" applyFont="1" applyFill="1" applyBorder="1" applyAlignment="1">
      <alignment horizontal="left" vertical="center" wrapText="1"/>
      <protection/>
    </xf>
    <xf numFmtId="0" fontId="8" fillId="24" borderId="0" xfId="0" applyFont="1" applyFill="1" applyBorder="1" applyAlignment="1">
      <alignment/>
    </xf>
    <xf numFmtId="0" fontId="4" fillId="25" borderId="0" xfId="57" applyFont="1" applyFill="1" applyBorder="1">
      <alignment/>
      <protection/>
    </xf>
    <xf numFmtId="0" fontId="8" fillId="25" borderId="0" xfId="57" applyFont="1" applyFill="1" applyBorder="1">
      <alignment/>
      <protection/>
    </xf>
    <xf numFmtId="0" fontId="8" fillId="25" borderId="0" xfId="57" applyFont="1" applyFill="1" applyBorder="1" applyAlignment="1" quotePrefix="1">
      <alignment horizontal="left"/>
      <protection/>
    </xf>
    <xf numFmtId="0" fontId="9" fillId="24" borderId="0" xfId="0" applyFont="1" applyFill="1" applyBorder="1" applyAlignment="1">
      <alignment/>
    </xf>
    <xf numFmtId="0" fontId="4" fillId="25" borderId="0" xfId="57" applyFont="1" applyFill="1" applyBorder="1" applyAlignment="1">
      <alignment horizontal="left" vertical="center"/>
      <protection/>
    </xf>
    <xf numFmtId="0" fontId="17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left" textRotation="90" readingOrder="1"/>
    </xf>
    <xf numFmtId="0" fontId="1" fillId="24" borderId="0" xfId="0" applyNumberFormat="1" applyFont="1" applyFill="1" applyAlignment="1">
      <alignment horizontal="left" textRotation="90" readingOrder="1"/>
    </xf>
    <xf numFmtId="0" fontId="21" fillId="24" borderId="0" xfId="0" applyFont="1" applyFill="1" applyBorder="1" applyAlignment="1">
      <alignment horizontal="left" textRotation="90" readingOrder="1"/>
    </xf>
    <xf numFmtId="0" fontId="21" fillId="24" borderId="0" xfId="0" applyNumberFormat="1" applyFont="1" applyFill="1" applyAlignment="1">
      <alignment horizontal="left" textRotation="90" readingOrder="1"/>
    </xf>
    <xf numFmtId="3" fontId="10" fillId="24" borderId="0" xfId="0" applyNumberFormat="1" applyFont="1" applyFill="1" applyAlignment="1">
      <alignment horizontal="left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3" fontId="10" fillId="26" borderId="0" xfId="0" applyNumberFormat="1" applyFont="1" applyFill="1" applyBorder="1" applyAlignment="1">
      <alignment horizontal="left"/>
    </xf>
    <xf numFmtId="0" fontId="17" fillId="24" borderId="0" xfId="0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 vertical="top"/>
    </xf>
    <xf numFmtId="0" fontId="4" fillId="24" borderId="22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1" fontId="1" fillId="24" borderId="23" xfId="0" applyNumberFormat="1" applyFont="1" applyFill="1" applyBorder="1" applyAlignment="1">
      <alignment horizontal="center" vertical="center"/>
    </xf>
    <xf numFmtId="1" fontId="1" fillId="24" borderId="24" xfId="0" applyNumberFormat="1" applyFont="1" applyFill="1" applyBorder="1" applyAlignment="1">
      <alignment horizontal="center" vertical="center"/>
    </xf>
    <xf numFmtId="1" fontId="12" fillId="24" borderId="25" xfId="0" applyNumberFormat="1" applyFont="1" applyFill="1" applyBorder="1" applyAlignment="1">
      <alignment horizontal="center" vertical="center"/>
    </xf>
    <xf numFmtId="1" fontId="12" fillId="24" borderId="26" xfId="0" applyNumberFormat="1" applyFont="1" applyFill="1" applyBorder="1" applyAlignment="1">
      <alignment horizontal="center" vertical="center"/>
    </xf>
    <xf numFmtId="0" fontId="2" fillId="24" borderId="27" xfId="57" applyFont="1" applyFill="1" applyBorder="1" applyAlignment="1">
      <alignment horizontal="center" vertical="center" wrapText="1"/>
      <protection/>
    </xf>
    <xf numFmtId="0" fontId="2" fillId="24" borderId="11" xfId="57" applyFont="1" applyFill="1" applyBorder="1" applyAlignment="1">
      <alignment horizontal="center" vertical="center" wrapText="1"/>
      <protection/>
    </xf>
    <xf numFmtId="0" fontId="1" fillId="24" borderId="27" xfId="57" applyFont="1" applyFill="1" applyBorder="1" applyAlignment="1">
      <alignment horizontal="center" vertical="center" wrapText="1"/>
      <protection/>
    </xf>
    <xf numFmtId="0" fontId="10" fillId="24" borderId="11" xfId="57" applyFont="1" applyFill="1" applyBorder="1" applyAlignment="1">
      <alignment horizontal="center" vertical="center" wrapText="1"/>
      <protection/>
    </xf>
    <xf numFmtId="1" fontId="4" fillId="24" borderId="28" xfId="0" applyNumberFormat="1" applyFont="1" applyFill="1" applyBorder="1" applyAlignment="1">
      <alignment horizontal="center" vertical="center"/>
    </xf>
    <xf numFmtId="1" fontId="4" fillId="24" borderId="29" xfId="0" applyNumberFormat="1" applyFont="1" applyFill="1" applyBorder="1" applyAlignment="1">
      <alignment horizontal="center" vertical="center"/>
    </xf>
    <xf numFmtId="1" fontId="10" fillId="24" borderId="28" xfId="0" applyNumberFormat="1" applyFont="1" applyFill="1" applyBorder="1" applyAlignment="1">
      <alignment horizontal="center" vertical="center"/>
    </xf>
    <xf numFmtId="1" fontId="10" fillId="24" borderId="29" xfId="0" applyNumberFormat="1" applyFont="1" applyFill="1" applyBorder="1" applyAlignment="1">
      <alignment horizontal="center" vertical="center"/>
    </xf>
    <xf numFmtId="1" fontId="2" fillId="24" borderId="23" xfId="0" applyNumberFormat="1" applyFont="1" applyFill="1" applyBorder="1" applyAlignment="1">
      <alignment horizontal="center" vertical="center"/>
    </xf>
    <xf numFmtId="1" fontId="2" fillId="24" borderId="24" xfId="0" applyNumberFormat="1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9" fontId="10" fillId="24" borderId="0" xfId="0" applyNumberFormat="1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ash%202008\Jarash%20by%20nationality%202007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7\SITES-2007\Um%20Qais%202007\um%20Qais%20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7\SITES-2007\Rum%202007\Rum%20By%20nationality%2020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7\SITES-2007\KaraK%202007\Karak%2020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7\SITES-2007\Maghtas%202007\Maghtas%20by%20nationality%20200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7\SITES-2007\Ajloune%202007\Ajlun%20by%20Nation%200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7\SITES-2007\Madaba%20Church%20%202007\Madaba%20by%20nationality%20200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KaraK%202008\Karak%20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tra%202008\Petra%20by%20nationality%2020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Um%20Qais%202008\um%20Qais%20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um%202008\Rum%20By%20nationality%2020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aghtas%202008\Maghtas%20by%20nationality%2020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jloune%202008\Ajlun%20by%20Nation%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daba%20Church%20%202008\Madaba%20by%20nationality%202008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7\SITES-2007\Petra%202007\Petra%20by%20nationality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ymantec-backup\Main\Stat%202007\SITES-2007\Jarash%202007\Jarash%20by%20nationality%20200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N26">
            <v>401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54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116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35</v>
          </cell>
        </row>
        <row r="45">
          <cell r="N45">
            <v>52928</v>
          </cell>
        </row>
        <row r="54">
          <cell r="N54">
            <v>470</v>
          </cell>
        </row>
        <row r="55">
          <cell r="N55">
            <v>824</v>
          </cell>
        </row>
        <row r="56">
          <cell r="N56">
            <v>642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5793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101</v>
          </cell>
        </row>
        <row r="68">
          <cell r="N68">
            <v>44100</v>
          </cell>
        </row>
        <row r="90">
          <cell r="N90">
            <v>3672</v>
          </cell>
        </row>
        <row r="93">
          <cell r="N93">
            <v>228</v>
          </cell>
        </row>
        <row r="94">
          <cell r="N94">
            <v>0</v>
          </cell>
        </row>
        <row r="95">
          <cell r="N95">
            <v>1980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1</v>
          </cell>
        </row>
        <row r="5">
          <cell r="N5">
            <v>460</v>
          </cell>
        </row>
        <row r="6">
          <cell r="N6">
            <v>1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2</v>
          </cell>
        </row>
        <row r="10">
          <cell r="N10">
            <v>0</v>
          </cell>
        </row>
        <row r="11">
          <cell r="N11">
            <v>228</v>
          </cell>
        </row>
        <row r="26">
          <cell r="N26">
            <v>0</v>
          </cell>
        </row>
        <row r="27">
          <cell r="N27">
            <v>2</v>
          </cell>
        </row>
        <row r="28">
          <cell r="N28">
            <v>0</v>
          </cell>
        </row>
        <row r="29">
          <cell r="N29">
            <v>3</v>
          </cell>
        </row>
        <row r="30">
          <cell r="N30">
            <v>1</v>
          </cell>
        </row>
        <row r="31">
          <cell r="N31">
            <v>7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2</v>
          </cell>
        </row>
        <row r="36">
          <cell r="N36">
            <v>0</v>
          </cell>
        </row>
        <row r="37">
          <cell r="N37">
            <v>5</v>
          </cell>
        </row>
        <row r="38">
          <cell r="N38">
            <v>5</v>
          </cell>
        </row>
        <row r="39">
          <cell r="N39">
            <v>0</v>
          </cell>
        </row>
        <row r="40">
          <cell r="N40">
            <v>5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96</v>
          </cell>
        </row>
        <row r="45">
          <cell r="N45">
            <v>5050</v>
          </cell>
        </row>
        <row r="46">
          <cell r="N46">
            <v>535</v>
          </cell>
        </row>
        <row r="55">
          <cell r="N55">
            <v>7</v>
          </cell>
        </row>
        <row r="56">
          <cell r="N56">
            <v>31</v>
          </cell>
        </row>
        <row r="57">
          <cell r="N57">
            <v>2</v>
          </cell>
        </row>
        <row r="58">
          <cell r="N58">
            <v>6</v>
          </cell>
        </row>
        <row r="59">
          <cell r="N59">
            <v>1</v>
          </cell>
        </row>
        <row r="60">
          <cell r="N60">
            <v>0</v>
          </cell>
        </row>
        <row r="61">
          <cell r="N61">
            <v>1</v>
          </cell>
        </row>
        <row r="62">
          <cell r="N62">
            <v>59</v>
          </cell>
        </row>
        <row r="63">
          <cell r="N63">
            <v>549</v>
          </cell>
        </row>
        <row r="64">
          <cell r="N64">
            <v>72</v>
          </cell>
        </row>
        <row r="65">
          <cell r="N65">
            <v>63</v>
          </cell>
        </row>
        <row r="66">
          <cell r="N66">
            <v>128</v>
          </cell>
        </row>
        <row r="67">
          <cell r="N67">
            <v>6</v>
          </cell>
        </row>
        <row r="69">
          <cell r="N69">
            <v>37688</v>
          </cell>
        </row>
        <row r="91">
          <cell r="N91">
            <v>1929</v>
          </cell>
        </row>
        <row r="94">
          <cell r="N94">
            <v>186</v>
          </cell>
        </row>
        <row r="95">
          <cell r="N95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66</v>
          </cell>
        </row>
        <row r="5">
          <cell r="N5">
            <v>42</v>
          </cell>
        </row>
        <row r="6">
          <cell r="N6">
            <v>0</v>
          </cell>
        </row>
        <row r="7">
          <cell r="N7">
            <v>12</v>
          </cell>
        </row>
        <row r="8">
          <cell r="N8">
            <v>2</v>
          </cell>
        </row>
        <row r="9">
          <cell r="N9">
            <v>9</v>
          </cell>
        </row>
        <row r="10">
          <cell r="N10">
            <v>68</v>
          </cell>
        </row>
        <row r="11">
          <cell r="N11">
            <v>0</v>
          </cell>
        </row>
        <row r="26">
          <cell r="N26">
            <v>69</v>
          </cell>
        </row>
        <row r="27">
          <cell r="N27">
            <v>95</v>
          </cell>
        </row>
        <row r="28">
          <cell r="N28">
            <v>25</v>
          </cell>
        </row>
        <row r="29">
          <cell r="N29">
            <v>132</v>
          </cell>
        </row>
        <row r="30">
          <cell r="N30">
            <v>15</v>
          </cell>
        </row>
        <row r="31">
          <cell r="N31">
            <v>228</v>
          </cell>
        </row>
        <row r="32">
          <cell r="N32">
            <v>0</v>
          </cell>
        </row>
        <row r="33">
          <cell r="N33">
            <v>233</v>
          </cell>
        </row>
        <row r="34">
          <cell r="N34">
            <v>359</v>
          </cell>
        </row>
        <row r="35">
          <cell r="N35">
            <v>3736</v>
          </cell>
        </row>
        <row r="36">
          <cell r="N36">
            <v>478</v>
          </cell>
        </row>
        <row r="37">
          <cell r="N37">
            <v>3</v>
          </cell>
        </row>
        <row r="38">
          <cell r="N38">
            <v>8</v>
          </cell>
        </row>
        <row r="39">
          <cell r="N39">
            <v>2</v>
          </cell>
        </row>
        <row r="40">
          <cell r="N40">
            <v>78</v>
          </cell>
        </row>
        <row r="41">
          <cell r="N41">
            <v>126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100</v>
          </cell>
        </row>
        <row r="45">
          <cell r="N45">
            <v>8937</v>
          </cell>
        </row>
        <row r="46">
          <cell r="N46">
            <v>5027</v>
          </cell>
        </row>
        <row r="55">
          <cell r="N55">
            <v>311</v>
          </cell>
        </row>
        <row r="56">
          <cell r="N56">
            <v>1286</v>
          </cell>
        </row>
        <row r="57">
          <cell r="N57">
            <v>1</v>
          </cell>
        </row>
        <row r="58">
          <cell r="N58">
            <v>293</v>
          </cell>
        </row>
        <row r="59">
          <cell r="N59">
            <v>0</v>
          </cell>
        </row>
        <row r="60">
          <cell r="N60">
            <v>1</v>
          </cell>
        </row>
        <row r="61">
          <cell r="N61">
            <v>0</v>
          </cell>
        </row>
        <row r="62">
          <cell r="N62">
            <v>91</v>
          </cell>
        </row>
        <row r="63">
          <cell r="N63">
            <v>87</v>
          </cell>
        </row>
        <row r="64">
          <cell r="N64">
            <v>226</v>
          </cell>
        </row>
        <row r="65">
          <cell r="N65">
            <v>18</v>
          </cell>
        </row>
        <row r="66">
          <cell r="N66">
            <v>0</v>
          </cell>
        </row>
        <row r="67">
          <cell r="N67">
            <v>11</v>
          </cell>
        </row>
        <row r="69">
          <cell r="N69">
            <v>3109</v>
          </cell>
        </row>
        <row r="91">
          <cell r="N91">
            <v>767</v>
          </cell>
        </row>
        <row r="94">
          <cell r="N94">
            <v>67</v>
          </cell>
        </row>
        <row r="95">
          <cell r="N95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101</v>
          </cell>
        </row>
        <row r="5">
          <cell r="N5">
            <v>40</v>
          </cell>
        </row>
        <row r="6">
          <cell r="N6">
            <v>25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95</v>
          </cell>
        </row>
        <row r="10">
          <cell r="N10">
            <v>178</v>
          </cell>
        </row>
        <row r="11">
          <cell r="N11">
            <v>1108</v>
          </cell>
        </row>
        <row r="26">
          <cell r="N26">
            <v>73</v>
          </cell>
        </row>
        <row r="27">
          <cell r="N27">
            <v>120</v>
          </cell>
        </row>
        <row r="28">
          <cell r="N28">
            <v>17</v>
          </cell>
        </row>
        <row r="29">
          <cell r="N29">
            <v>168</v>
          </cell>
        </row>
        <row r="30">
          <cell r="N30">
            <v>69</v>
          </cell>
        </row>
        <row r="31">
          <cell r="N31">
            <v>383</v>
          </cell>
        </row>
        <row r="32">
          <cell r="N32">
            <v>5</v>
          </cell>
        </row>
        <row r="33">
          <cell r="N33">
            <v>334</v>
          </cell>
        </row>
        <row r="34">
          <cell r="N34">
            <v>130</v>
          </cell>
        </row>
        <row r="35">
          <cell r="N35">
            <v>2805</v>
          </cell>
        </row>
        <row r="36">
          <cell r="N36">
            <v>466</v>
          </cell>
        </row>
        <row r="37">
          <cell r="N37">
            <v>105</v>
          </cell>
        </row>
        <row r="38">
          <cell r="N38">
            <v>65</v>
          </cell>
        </row>
        <row r="39">
          <cell r="N39">
            <v>6</v>
          </cell>
        </row>
        <row r="40">
          <cell r="N40">
            <v>107</v>
          </cell>
        </row>
        <row r="41">
          <cell r="N41">
            <v>222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89</v>
          </cell>
        </row>
        <row r="45">
          <cell r="N45">
            <v>336</v>
          </cell>
        </row>
        <row r="46">
          <cell r="N46">
            <v>1491</v>
          </cell>
        </row>
        <row r="55">
          <cell r="N55">
            <v>536</v>
          </cell>
        </row>
        <row r="56">
          <cell r="N56">
            <v>9712</v>
          </cell>
        </row>
        <row r="57">
          <cell r="N57">
            <v>6</v>
          </cell>
        </row>
        <row r="58">
          <cell r="N58">
            <v>137</v>
          </cell>
        </row>
        <row r="59">
          <cell r="N59">
            <v>0</v>
          </cell>
        </row>
        <row r="60">
          <cell r="N60">
            <v>32</v>
          </cell>
        </row>
        <row r="61">
          <cell r="N61">
            <v>0</v>
          </cell>
        </row>
        <row r="62">
          <cell r="N62">
            <v>176</v>
          </cell>
        </row>
        <row r="63">
          <cell r="N63">
            <v>38</v>
          </cell>
        </row>
        <row r="64">
          <cell r="N64">
            <v>59</v>
          </cell>
        </row>
        <row r="65">
          <cell r="N65">
            <v>19</v>
          </cell>
        </row>
        <row r="66">
          <cell r="N66">
            <v>9</v>
          </cell>
        </row>
        <row r="67">
          <cell r="N67">
            <v>7</v>
          </cell>
        </row>
        <row r="69">
          <cell r="N69">
            <v>14145</v>
          </cell>
        </row>
        <row r="91">
          <cell r="N91">
            <v>523</v>
          </cell>
        </row>
        <row r="94">
          <cell r="N94">
            <v>473</v>
          </cell>
        </row>
        <row r="95">
          <cell r="N95">
            <v>39</v>
          </cell>
        </row>
        <row r="96">
          <cell r="N96">
            <v>121600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57</v>
          </cell>
        </row>
        <row r="5">
          <cell r="N5">
            <v>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1034</v>
          </cell>
        </row>
        <row r="26">
          <cell r="N26">
            <v>128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8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5667</v>
          </cell>
        </row>
        <row r="46">
          <cell r="N46">
            <v>105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8384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9551</v>
          </cell>
        </row>
        <row r="91">
          <cell r="N91">
            <v>8523</v>
          </cell>
        </row>
        <row r="94">
          <cell r="N94">
            <v>912</v>
          </cell>
        </row>
        <row r="95">
          <cell r="N95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43</v>
          </cell>
        </row>
        <row r="5">
          <cell r="N5">
            <v>83</v>
          </cell>
        </row>
        <row r="6">
          <cell r="N6">
            <v>13</v>
          </cell>
        </row>
        <row r="7">
          <cell r="N7">
            <v>58</v>
          </cell>
        </row>
        <row r="8">
          <cell r="N8">
            <v>18</v>
          </cell>
        </row>
        <row r="9">
          <cell r="N9">
            <v>46</v>
          </cell>
        </row>
        <row r="10">
          <cell r="N10">
            <v>98</v>
          </cell>
        </row>
        <row r="11">
          <cell r="N11">
            <v>188</v>
          </cell>
        </row>
        <row r="26">
          <cell r="N26">
            <v>86</v>
          </cell>
        </row>
        <row r="27">
          <cell r="N27">
            <v>87</v>
          </cell>
        </row>
        <row r="28">
          <cell r="N28">
            <v>33</v>
          </cell>
        </row>
        <row r="29">
          <cell r="N29">
            <v>263</v>
          </cell>
        </row>
        <row r="30">
          <cell r="N30">
            <v>75</v>
          </cell>
        </row>
        <row r="31">
          <cell r="N31">
            <v>286</v>
          </cell>
        </row>
        <row r="32">
          <cell r="N32">
            <v>159</v>
          </cell>
        </row>
        <row r="33">
          <cell r="N33">
            <v>243</v>
          </cell>
        </row>
        <row r="34">
          <cell r="N34">
            <v>204</v>
          </cell>
        </row>
        <row r="35">
          <cell r="N35">
            <v>258</v>
          </cell>
        </row>
        <row r="36">
          <cell r="N36">
            <v>598</v>
          </cell>
        </row>
        <row r="37">
          <cell r="N37">
            <v>60</v>
          </cell>
        </row>
        <row r="38">
          <cell r="N38">
            <v>46</v>
          </cell>
        </row>
        <row r="39">
          <cell r="N39">
            <v>24</v>
          </cell>
        </row>
        <row r="40">
          <cell r="N40">
            <v>12</v>
          </cell>
        </row>
        <row r="41">
          <cell r="N41">
            <v>336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50</v>
          </cell>
        </row>
        <row r="45">
          <cell r="N45">
            <v>748</v>
          </cell>
        </row>
        <row r="46">
          <cell r="N46">
            <v>610</v>
          </cell>
        </row>
        <row r="55">
          <cell r="N55">
            <v>778</v>
          </cell>
        </row>
        <row r="56">
          <cell r="N56">
            <v>164</v>
          </cell>
        </row>
        <row r="57">
          <cell r="N57">
            <v>25</v>
          </cell>
        </row>
        <row r="58">
          <cell r="N58">
            <v>79</v>
          </cell>
        </row>
        <row r="59">
          <cell r="N59">
            <v>6</v>
          </cell>
        </row>
        <row r="60">
          <cell r="N60">
            <v>6</v>
          </cell>
        </row>
        <row r="61">
          <cell r="N61">
            <v>6</v>
          </cell>
        </row>
        <row r="62">
          <cell r="N62">
            <v>94</v>
          </cell>
        </row>
        <row r="63">
          <cell r="N63">
            <v>83</v>
          </cell>
        </row>
        <row r="64">
          <cell r="N64">
            <v>78</v>
          </cell>
        </row>
        <row r="65">
          <cell r="N65">
            <v>61</v>
          </cell>
        </row>
        <row r="66">
          <cell r="N66">
            <v>27</v>
          </cell>
        </row>
        <row r="67">
          <cell r="N67">
            <v>54</v>
          </cell>
        </row>
        <row r="69">
          <cell r="N69">
            <v>57387</v>
          </cell>
        </row>
        <row r="91">
          <cell r="N91">
            <v>11883</v>
          </cell>
        </row>
        <row r="94">
          <cell r="N94">
            <v>207</v>
          </cell>
        </row>
        <row r="95">
          <cell r="N95">
            <v>13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473</v>
          </cell>
        </row>
        <row r="5">
          <cell r="N5">
            <v>446</v>
          </cell>
        </row>
        <row r="6">
          <cell r="N6">
            <v>257</v>
          </cell>
        </row>
        <row r="7">
          <cell r="N7">
            <v>238</v>
          </cell>
        </row>
        <row r="8">
          <cell r="N8">
            <v>469</v>
          </cell>
        </row>
        <row r="9">
          <cell r="N9">
            <v>518</v>
          </cell>
        </row>
        <row r="10">
          <cell r="N10">
            <v>696</v>
          </cell>
        </row>
        <row r="11">
          <cell r="N11">
            <v>77</v>
          </cell>
        </row>
        <row r="26">
          <cell r="N26">
            <v>585</v>
          </cell>
        </row>
        <row r="27">
          <cell r="N27">
            <v>737</v>
          </cell>
        </row>
        <row r="28">
          <cell r="N28">
            <v>480</v>
          </cell>
        </row>
        <row r="29">
          <cell r="N29">
            <v>962</v>
          </cell>
        </row>
        <row r="30">
          <cell r="N30">
            <v>261</v>
          </cell>
        </row>
        <row r="31">
          <cell r="N31">
            <v>375</v>
          </cell>
        </row>
        <row r="32">
          <cell r="N32">
            <v>203</v>
          </cell>
        </row>
        <row r="33">
          <cell r="N33">
            <v>494</v>
          </cell>
        </row>
        <row r="34">
          <cell r="N34">
            <v>579</v>
          </cell>
        </row>
        <row r="35">
          <cell r="N35">
            <v>8387</v>
          </cell>
        </row>
        <row r="36">
          <cell r="N36">
            <v>1490</v>
          </cell>
        </row>
        <row r="37">
          <cell r="N37">
            <v>722</v>
          </cell>
        </row>
        <row r="38">
          <cell r="N38">
            <v>424</v>
          </cell>
        </row>
        <row r="39">
          <cell r="N39">
            <v>112</v>
          </cell>
        </row>
        <row r="40">
          <cell r="N40">
            <v>274</v>
          </cell>
        </row>
        <row r="41">
          <cell r="N41">
            <v>580</v>
          </cell>
        </row>
        <row r="42">
          <cell r="N42">
            <v>387</v>
          </cell>
        </row>
        <row r="43">
          <cell r="N43">
            <v>1150</v>
          </cell>
        </row>
        <row r="44">
          <cell r="N44">
            <v>0</v>
          </cell>
        </row>
        <row r="45">
          <cell r="N45">
            <v>2963</v>
          </cell>
        </row>
        <row r="54">
          <cell r="N54">
            <v>2137</v>
          </cell>
        </row>
        <row r="55">
          <cell r="N55">
            <v>10128</v>
          </cell>
        </row>
        <row r="56">
          <cell r="N56">
            <v>230</v>
          </cell>
        </row>
        <row r="57">
          <cell r="N57">
            <v>910</v>
          </cell>
        </row>
        <row r="58">
          <cell r="N58">
            <v>31</v>
          </cell>
        </row>
        <row r="59">
          <cell r="N59">
            <v>49</v>
          </cell>
        </row>
        <row r="60">
          <cell r="N60">
            <v>445</v>
          </cell>
        </row>
        <row r="61">
          <cell r="N61">
            <v>3292</v>
          </cell>
        </row>
        <row r="62">
          <cell r="N62">
            <v>495</v>
          </cell>
        </row>
        <row r="63">
          <cell r="N63">
            <v>143</v>
          </cell>
        </row>
        <row r="64">
          <cell r="N64">
            <v>241</v>
          </cell>
        </row>
        <row r="65">
          <cell r="N65">
            <v>831</v>
          </cell>
        </row>
        <row r="66">
          <cell r="N66">
            <v>0</v>
          </cell>
        </row>
        <row r="90">
          <cell r="N90">
            <v>5597</v>
          </cell>
        </row>
        <row r="93">
          <cell r="N93">
            <v>782</v>
          </cell>
        </row>
        <row r="96">
          <cell r="N96">
            <v>164044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235</v>
          </cell>
        </row>
        <row r="5">
          <cell r="N5">
            <v>66</v>
          </cell>
        </row>
        <row r="6">
          <cell r="N6">
            <v>21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94</v>
          </cell>
        </row>
        <row r="10">
          <cell r="N10">
            <v>403</v>
          </cell>
        </row>
        <row r="11">
          <cell r="N11">
            <v>2368</v>
          </cell>
        </row>
        <row r="26">
          <cell r="N26">
            <v>162</v>
          </cell>
        </row>
        <row r="27">
          <cell r="N27">
            <v>32</v>
          </cell>
        </row>
        <row r="28">
          <cell r="N28">
            <v>20</v>
          </cell>
        </row>
        <row r="29">
          <cell r="N29">
            <v>59</v>
          </cell>
        </row>
        <row r="30">
          <cell r="N30">
            <v>142</v>
          </cell>
        </row>
        <row r="31">
          <cell r="N31">
            <v>192</v>
          </cell>
        </row>
        <row r="32">
          <cell r="N32">
            <v>9</v>
          </cell>
        </row>
        <row r="33">
          <cell r="N33">
            <v>1213</v>
          </cell>
        </row>
        <row r="34">
          <cell r="N34">
            <v>145</v>
          </cell>
        </row>
        <row r="35">
          <cell r="N35">
            <v>3436</v>
          </cell>
        </row>
        <row r="36">
          <cell r="N36">
            <v>708</v>
          </cell>
        </row>
        <row r="37">
          <cell r="N37">
            <v>198</v>
          </cell>
        </row>
        <row r="38">
          <cell r="N38">
            <v>12</v>
          </cell>
        </row>
        <row r="39">
          <cell r="N39">
            <v>34</v>
          </cell>
        </row>
        <row r="40">
          <cell r="N40">
            <v>143</v>
          </cell>
        </row>
        <row r="41">
          <cell r="N41">
            <v>629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94</v>
          </cell>
        </row>
        <row r="45">
          <cell r="N45">
            <v>661</v>
          </cell>
        </row>
        <row r="46">
          <cell r="N46">
            <v>2044</v>
          </cell>
        </row>
        <row r="55">
          <cell r="N55">
            <v>884</v>
          </cell>
        </row>
        <row r="56">
          <cell r="N56">
            <v>7596</v>
          </cell>
        </row>
        <row r="57">
          <cell r="N57">
            <v>13</v>
          </cell>
        </row>
        <row r="58">
          <cell r="N58">
            <v>137</v>
          </cell>
        </row>
        <row r="59">
          <cell r="N59">
            <v>22</v>
          </cell>
        </row>
        <row r="60">
          <cell r="N60">
            <v>7</v>
          </cell>
        </row>
        <row r="61">
          <cell r="N61">
            <v>0</v>
          </cell>
        </row>
        <row r="62">
          <cell r="N62">
            <v>293</v>
          </cell>
        </row>
        <row r="63">
          <cell r="N63">
            <v>0</v>
          </cell>
        </row>
        <row r="64">
          <cell r="N64">
            <v>44</v>
          </cell>
        </row>
        <row r="65">
          <cell r="N65">
            <v>30</v>
          </cell>
        </row>
        <row r="66">
          <cell r="N66">
            <v>8</v>
          </cell>
        </row>
        <row r="67">
          <cell r="N67">
            <v>2</v>
          </cell>
        </row>
        <row r="69">
          <cell r="N69">
            <v>11105</v>
          </cell>
        </row>
        <row r="91">
          <cell r="N91">
            <v>736</v>
          </cell>
        </row>
        <row r="94">
          <cell r="N94">
            <v>271</v>
          </cell>
        </row>
        <row r="95">
          <cell r="N95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2675</v>
          </cell>
        </row>
        <row r="5">
          <cell r="N5">
            <v>1905</v>
          </cell>
        </row>
        <row r="6">
          <cell r="N6">
            <v>1256</v>
          </cell>
        </row>
        <row r="7">
          <cell r="N7">
            <v>1043</v>
          </cell>
        </row>
        <row r="8">
          <cell r="N8">
            <v>1999</v>
          </cell>
        </row>
        <row r="9">
          <cell r="N9">
            <v>1439</v>
          </cell>
        </row>
        <row r="10">
          <cell r="N10">
            <v>5830</v>
          </cell>
        </row>
        <row r="11">
          <cell r="N11">
            <v>0</v>
          </cell>
        </row>
        <row r="26">
          <cell r="N26">
            <v>4534</v>
          </cell>
        </row>
        <row r="27">
          <cell r="N27">
            <v>5618</v>
          </cell>
        </row>
        <row r="28">
          <cell r="N28">
            <v>1105</v>
          </cell>
        </row>
        <row r="29">
          <cell r="N29">
            <v>3139</v>
          </cell>
        </row>
        <row r="30">
          <cell r="N30">
            <v>1894</v>
          </cell>
        </row>
        <row r="31">
          <cell r="N31">
            <v>2337</v>
          </cell>
        </row>
        <row r="32">
          <cell r="N32">
            <v>1741</v>
          </cell>
        </row>
        <row r="33">
          <cell r="N33">
            <v>5695</v>
          </cell>
        </row>
        <row r="34">
          <cell r="N34">
            <v>1533</v>
          </cell>
        </row>
        <row r="35">
          <cell r="N35">
            <v>34065</v>
          </cell>
        </row>
        <row r="36">
          <cell r="N36">
            <v>12372</v>
          </cell>
        </row>
        <row r="37">
          <cell r="N37">
            <v>3721</v>
          </cell>
        </row>
        <row r="38">
          <cell r="N38">
            <v>7103</v>
          </cell>
        </row>
        <row r="39">
          <cell r="N39">
            <v>412</v>
          </cell>
        </row>
        <row r="40">
          <cell r="N40">
            <v>3460</v>
          </cell>
        </row>
        <row r="41">
          <cell r="N41">
            <v>4358</v>
          </cell>
        </row>
        <row r="42">
          <cell r="N42">
            <v>0</v>
          </cell>
        </row>
        <row r="43">
          <cell r="N43">
            <v>225</v>
          </cell>
        </row>
        <row r="44">
          <cell r="N44">
            <v>3132</v>
          </cell>
        </row>
        <row r="45">
          <cell r="N45">
            <v>84463</v>
          </cell>
        </row>
        <row r="54">
          <cell r="N54">
            <v>5286</v>
          </cell>
        </row>
        <row r="55">
          <cell r="N55">
            <v>21539</v>
          </cell>
        </row>
        <row r="56">
          <cell r="N56">
            <v>306</v>
          </cell>
        </row>
        <row r="57">
          <cell r="N57">
            <v>2156</v>
          </cell>
        </row>
        <row r="58">
          <cell r="N58">
            <v>192</v>
          </cell>
        </row>
        <row r="59">
          <cell r="N59">
            <v>889</v>
          </cell>
        </row>
        <row r="60">
          <cell r="N60">
            <v>395</v>
          </cell>
        </row>
        <row r="61">
          <cell r="N61">
            <v>4858</v>
          </cell>
        </row>
        <row r="62">
          <cell r="N62">
            <v>0</v>
          </cell>
        </row>
        <row r="63">
          <cell r="N63">
            <v>2768</v>
          </cell>
        </row>
        <row r="64">
          <cell r="N64">
            <v>536</v>
          </cell>
        </row>
        <row r="65">
          <cell r="N65">
            <v>505</v>
          </cell>
        </row>
        <row r="66">
          <cell r="N66">
            <v>4114</v>
          </cell>
        </row>
        <row r="68">
          <cell r="N68">
            <v>90293</v>
          </cell>
        </row>
        <row r="90">
          <cell r="N90">
            <v>16958</v>
          </cell>
        </row>
        <row r="93">
          <cell r="N93">
            <v>5589</v>
          </cell>
        </row>
        <row r="94">
          <cell r="N94">
            <v>1168</v>
          </cell>
        </row>
        <row r="95">
          <cell r="N95">
            <v>18621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4</v>
          </cell>
        </row>
        <row r="5">
          <cell r="N5">
            <v>7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0</v>
          </cell>
        </row>
        <row r="9">
          <cell r="N9">
            <v>10</v>
          </cell>
        </row>
        <row r="10">
          <cell r="N10">
            <v>0</v>
          </cell>
        </row>
        <row r="11">
          <cell r="N11">
            <v>277</v>
          </cell>
        </row>
        <row r="26">
          <cell r="N26">
            <v>1</v>
          </cell>
        </row>
        <row r="27">
          <cell r="N27">
            <v>4</v>
          </cell>
        </row>
        <row r="28">
          <cell r="N28">
            <v>0</v>
          </cell>
        </row>
        <row r="29">
          <cell r="N29">
            <v>4</v>
          </cell>
        </row>
        <row r="30">
          <cell r="N30">
            <v>3</v>
          </cell>
        </row>
        <row r="31">
          <cell r="N31">
            <v>3</v>
          </cell>
        </row>
        <row r="32">
          <cell r="N32">
            <v>14</v>
          </cell>
        </row>
        <row r="33">
          <cell r="N33">
            <v>0</v>
          </cell>
        </row>
        <row r="34">
          <cell r="N34">
            <v>3</v>
          </cell>
        </row>
        <row r="35">
          <cell r="N35">
            <v>7</v>
          </cell>
        </row>
        <row r="36">
          <cell r="N36">
            <v>16</v>
          </cell>
        </row>
        <row r="37">
          <cell r="N37">
            <v>6</v>
          </cell>
        </row>
        <row r="38">
          <cell r="N38">
            <v>5</v>
          </cell>
        </row>
        <row r="39">
          <cell r="N39">
            <v>0</v>
          </cell>
        </row>
        <row r="40">
          <cell r="N40">
            <v>18</v>
          </cell>
        </row>
        <row r="41">
          <cell r="N41">
            <v>0</v>
          </cell>
        </row>
        <row r="42">
          <cell r="N42">
            <v>472</v>
          </cell>
        </row>
        <row r="43">
          <cell r="N43">
            <v>2</v>
          </cell>
        </row>
        <row r="44">
          <cell r="N44">
            <v>18</v>
          </cell>
        </row>
        <row r="45">
          <cell r="N45">
            <v>13155</v>
          </cell>
        </row>
        <row r="46">
          <cell r="N46">
            <v>767</v>
          </cell>
        </row>
        <row r="55">
          <cell r="N55">
            <v>30</v>
          </cell>
        </row>
        <row r="56">
          <cell r="N56">
            <v>67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14</v>
          </cell>
        </row>
        <row r="61">
          <cell r="N61">
            <v>0</v>
          </cell>
        </row>
        <row r="62">
          <cell r="N62">
            <v>59</v>
          </cell>
        </row>
        <row r="63">
          <cell r="N63">
            <v>588</v>
          </cell>
        </row>
        <row r="64">
          <cell r="N64">
            <v>243</v>
          </cell>
        </row>
        <row r="65">
          <cell r="N65">
            <v>84</v>
          </cell>
        </row>
        <row r="66">
          <cell r="N66">
            <v>44</v>
          </cell>
        </row>
        <row r="67">
          <cell r="N67">
            <v>11</v>
          </cell>
        </row>
        <row r="69">
          <cell r="N69">
            <v>47360</v>
          </cell>
        </row>
        <row r="91">
          <cell r="N91">
            <v>1960</v>
          </cell>
        </row>
        <row r="94">
          <cell r="N94">
            <v>138</v>
          </cell>
        </row>
        <row r="95">
          <cell r="N9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41</v>
          </cell>
        </row>
        <row r="5">
          <cell r="N5">
            <v>100</v>
          </cell>
        </row>
        <row r="6">
          <cell r="N6">
            <v>0</v>
          </cell>
        </row>
        <row r="7">
          <cell r="N7">
            <v>0</v>
          </cell>
        </row>
        <row r="8">
          <cell r="N8">
            <v>49</v>
          </cell>
        </row>
        <row r="9">
          <cell r="N9">
            <v>2</v>
          </cell>
        </row>
        <row r="10">
          <cell r="N10">
            <v>215</v>
          </cell>
        </row>
        <row r="11">
          <cell r="N11">
            <v>0</v>
          </cell>
        </row>
        <row r="26">
          <cell r="N26">
            <v>298</v>
          </cell>
        </row>
        <row r="27">
          <cell r="N27">
            <v>297</v>
          </cell>
        </row>
        <row r="28">
          <cell r="N28">
            <v>0</v>
          </cell>
        </row>
        <row r="29">
          <cell r="N29">
            <v>160</v>
          </cell>
        </row>
        <row r="30">
          <cell r="N30">
            <v>2</v>
          </cell>
        </row>
        <row r="31">
          <cell r="N31">
            <v>290</v>
          </cell>
        </row>
        <row r="32">
          <cell r="N32">
            <v>103</v>
          </cell>
        </row>
        <row r="33">
          <cell r="N33">
            <v>463</v>
          </cell>
        </row>
        <row r="34">
          <cell r="N34">
            <v>198</v>
          </cell>
        </row>
        <row r="35">
          <cell r="N35">
            <v>6765</v>
          </cell>
        </row>
        <row r="36">
          <cell r="N36">
            <v>1511</v>
          </cell>
        </row>
        <row r="37">
          <cell r="N37">
            <v>31</v>
          </cell>
        </row>
        <row r="38">
          <cell r="N38">
            <v>6</v>
          </cell>
        </row>
        <row r="39">
          <cell r="N39">
            <v>2</v>
          </cell>
        </row>
        <row r="40">
          <cell r="N40">
            <v>33</v>
          </cell>
        </row>
        <row r="41">
          <cell r="N41">
            <v>751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226</v>
          </cell>
        </row>
        <row r="45">
          <cell r="N45">
            <v>43944</v>
          </cell>
        </row>
        <row r="54">
          <cell r="N54">
            <v>336</v>
          </cell>
        </row>
        <row r="55">
          <cell r="N55">
            <v>677</v>
          </cell>
        </row>
        <row r="56">
          <cell r="N56">
            <v>30</v>
          </cell>
        </row>
        <row r="57">
          <cell r="N57">
            <v>216</v>
          </cell>
        </row>
        <row r="58">
          <cell r="N58">
            <v>8</v>
          </cell>
        </row>
        <row r="59">
          <cell r="N59">
            <v>0</v>
          </cell>
        </row>
        <row r="60">
          <cell r="N60">
            <v>8</v>
          </cell>
        </row>
        <row r="61">
          <cell r="N61">
            <v>394</v>
          </cell>
        </row>
        <row r="62">
          <cell r="N62">
            <v>199</v>
          </cell>
        </row>
        <row r="63">
          <cell r="N63">
            <v>203</v>
          </cell>
        </row>
        <row r="64">
          <cell r="N64">
            <v>2</v>
          </cell>
        </row>
        <row r="65">
          <cell r="N65">
            <v>0</v>
          </cell>
        </row>
        <row r="68">
          <cell r="N68">
            <v>7799</v>
          </cell>
        </row>
        <row r="90">
          <cell r="N90">
            <v>595</v>
          </cell>
        </row>
        <row r="93">
          <cell r="N93">
            <v>44</v>
          </cell>
        </row>
        <row r="94">
          <cell r="N94">
            <v>40</v>
          </cell>
        </row>
        <row r="95">
          <cell r="N95">
            <v>5277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N26">
            <v>245</v>
          </cell>
        </row>
        <row r="27">
          <cell r="N27">
            <v>10</v>
          </cell>
        </row>
        <row r="28">
          <cell r="N28">
            <v>784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10976</v>
          </cell>
        </row>
        <row r="46">
          <cell r="N46">
            <v>126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8658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9832</v>
          </cell>
        </row>
        <row r="91">
          <cell r="N91">
            <v>10186</v>
          </cell>
        </row>
        <row r="94">
          <cell r="N94">
            <v>866</v>
          </cell>
        </row>
        <row r="95">
          <cell r="N9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251</v>
          </cell>
        </row>
        <row r="5">
          <cell r="N5">
            <v>127</v>
          </cell>
        </row>
        <row r="6">
          <cell r="N6">
            <v>10</v>
          </cell>
        </row>
        <row r="7">
          <cell r="N7">
            <v>29</v>
          </cell>
        </row>
        <row r="8">
          <cell r="N8">
            <v>9</v>
          </cell>
        </row>
        <row r="9">
          <cell r="N9">
            <v>55</v>
          </cell>
        </row>
        <row r="10">
          <cell r="N10">
            <v>274</v>
          </cell>
        </row>
        <row r="11">
          <cell r="N11">
            <v>269</v>
          </cell>
        </row>
        <row r="26">
          <cell r="N26">
            <v>256</v>
          </cell>
        </row>
        <row r="27">
          <cell r="N27">
            <v>179</v>
          </cell>
        </row>
        <row r="28">
          <cell r="N28">
            <v>34</v>
          </cell>
        </row>
        <row r="29">
          <cell r="N29">
            <v>60</v>
          </cell>
        </row>
        <row r="30">
          <cell r="N30">
            <v>163</v>
          </cell>
        </row>
        <row r="31">
          <cell r="N31">
            <v>284</v>
          </cell>
        </row>
        <row r="32">
          <cell r="N32">
            <v>85</v>
          </cell>
        </row>
        <row r="33">
          <cell r="N33">
            <v>1654</v>
          </cell>
        </row>
        <row r="34">
          <cell r="N34">
            <v>233</v>
          </cell>
        </row>
        <row r="35">
          <cell r="N35">
            <v>267</v>
          </cell>
        </row>
        <row r="36">
          <cell r="N36">
            <v>215</v>
          </cell>
        </row>
        <row r="37">
          <cell r="N37">
            <v>183</v>
          </cell>
        </row>
        <row r="38">
          <cell r="N38">
            <v>44</v>
          </cell>
        </row>
        <row r="39">
          <cell r="N39">
            <v>12</v>
          </cell>
        </row>
        <row r="40">
          <cell r="N40">
            <v>40</v>
          </cell>
        </row>
        <row r="41">
          <cell r="N41">
            <v>268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101</v>
          </cell>
        </row>
        <row r="45">
          <cell r="N45">
            <v>415</v>
          </cell>
        </row>
        <row r="54">
          <cell r="N54">
            <v>1130</v>
          </cell>
        </row>
        <row r="55">
          <cell r="N55">
            <v>93</v>
          </cell>
        </row>
        <row r="56">
          <cell r="N56">
            <v>33</v>
          </cell>
        </row>
        <row r="57">
          <cell r="N57">
            <v>126</v>
          </cell>
        </row>
        <row r="58">
          <cell r="N58">
            <v>6</v>
          </cell>
        </row>
        <row r="59">
          <cell r="N59">
            <v>18</v>
          </cell>
        </row>
        <row r="60">
          <cell r="N60">
            <v>9</v>
          </cell>
        </row>
        <row r="61">
          <cell r="N61">
            <v>434</v>
          </cell>
        </row>
        <row r="62">
          <cell r="N62">
            <v>48</v>
          </cell>
        </row>
        <row r="63">
          <cell r="N63">
            <v>204</v>
          </cell>
        </row>
        <row r="64">
          <cell r="N64">
            <v>43</v>
          </cell>
        </row>
        <row r="65">
          <cell r="N65">
            <v>320</v>
          </cell>
        </row>
        <row r="66">
          <cell r="N66">
            <v>46</v>
          </cell>
        </row>
        <row r="68">
          <cell r="N68">
            <v>45085</v>
          </cell>
        </row>
        <row r="90">
          <cell r="N90">
            <v>11247</v>
          </cell>
        </row>
        <row r="93">
          <cell r="N93">
            <v>201</v>
          </cell>
        </row>
        <row r="94">
          <cell r="N94">
            <v>1</v>
          </cell>
        </row>
        <row r="95">
          <cell r="N95">
            <v>623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2342</v>
          </cell>
        </row>
        <row r="5">
          <cell r="N5">
            <v>2746</v>
          </cell>
        </row>
        <row r="6">
          <cell r="N6">
            <v>750</v>
          </cell>
        </row>
        <row r="7">
          <cell r="N7">
            <v>595</v>
          </cell>
        </row>
        <row r="8">
          <cell r="N8">
            <v>2972</v>
          </cell>
        </row>
        <row r="9">
          <cell r="N9">
            <v>1068</v>
          </cell>
        </row>
        <row r="10">
          <cell r="N10">
            <v>2681</v>
          </cell>
        </row>
        <row r="11">
          <cell r="N11">
            <v>299</v>
          </cell>
        </row>
        <row r="26">
          <cell r="N26">
            <v>2642</v>
          </cell>
        </row>
        <row r="27">
          <cell r="N27">
            <v>3733</v>
          </cell>
        </row>
        <row r="28">
          <cell r="N28">
            <v>1923</v>
          </cell>
        </row>
        <row r="29">
          <cell r="N29">
            <v>2997</v>
          </cell>
        </row>
        <row r="30">
          <cell r="N30">
            <v>413</v>
          </cell>
        </row>
        <row r="31">
          <cell r="N31">
            <v>2748</v>
          </cell>
        </row>
        <row r="32">
          <cell r="N32">
            <v>1972</v>
          </cell>
        </row>
        <row r="33">
          <cell r="N33">
            <v>2697</v>
          </cell>
        </row>
        <row r="34">
          <cell r="N34">
            <v>3912</v>
          </cell>
        </row>
        <row r="35">
          <cell r="N35">
            <v>9361</v>
          </cell>
        </row>
        <row r="36">
          <cell r="N36">
            <v>2682</v>
          </cell>
        </row>
        <row r="37">
          <cell r="N37">
            <v>1875</v>
          </cell>
        </row>
        <row r="38">
          <cell r="N38">
            <v>1044</v>
          </cell>
        </row>
        <row r="39">
          <cell r="N39">
            <v>1043</v>
          </cell>
        </row>
        <row r="40">
          <cell r="N40">
            <v>1494</v>
          </cell>
        </row>
        <row r="41">
          <cell r="N41">
            <v>3085</v>
          </cell>
        </row>
        <row r="42">
          <cell r="N42">
            <v>1651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7213</v>
          </cell>
        </row>
        <row r="54">
          <cell r="N54">
            <v>3983</v>
          </cell>
        </row>
        <row r="55">
          <cell r="N55">
            <v>7992</v>
          </cell>
        </row>
        <row r="56">
          <cell r="N56">
            <v>721</v>
          </cell>
        </row>
        <row r="57">
          <cell r="N57">
            <v>2896</v>
          </cell>
        </row>
        <row r="58">
          <cell r="N58">
            <v>145</v>
          </cell>
        </row>
        <row r="59">
          <cell r="N59">
            <v>1221</v>
          </cell>
        </row>
        <row r="60">
          <cell r="N60">
            <v>1544</v>
          </cell>
        </row>
        <row r="61">
          <cell r="N61">
            <v>5446</v>
          </cell>
        </row>
        <row r="62">
          <cell r="N62">
            <v>1514</v>
          </cell>
        </row>
        <row r="63">
          <cell r="N63">
            <v>555</v>
          </cell>
        </row>
        <row r="64">
          <cell r="N64">
            <v>883</v>
          </cell>
        </row>
        <row r="65">
          <cell r="N65">
            <v>1047</v>
          </cell>
        </row>
        <row r="66">
          <cell r="N66">
            <v>102</v>
          </cell>
        </row>
        <row r="68">
          <cell r="N68">
            <v>1803</v>
          </cell>
        </row>
        <row r="90">
          <cell r="N90">
            <v>12946</v>
          </cell>
        </row>
        <row r="93">
          <cell r="N93">
            <v>621</v>
          </cell>
        </row>
        <row r="94">
          <cell r="N94">
            <v>0</v>
          </cell>
        </row>
        <row r="95">
          <cell r="N95">
            <v>4680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N4">
            <v>1213</v>
          </cell>
        </row>
        <row r="5">
          <cell r="N5">
            <v>847</v>
          </cell>
        </row>
        <row r="6">
          <cell r="N6">
            <v>1410</v>
          </cell>
        </row>
        <row r="7">
          <cell r="N7">
            <v>1377</v>
          </cell>
        </row>
        <row r="8">
          <cell r="N8">
            <v>1856</v>
          </cell>
        </row>
        <row r="9">
          <cell r="N9">
            <v>1577</v>
          </cell>
        </row>
        <row r="10">
          <cell r="N10">
            <v>4669</v>
          </cell>
        </row>
        <row r="11">
          <cell r="N11">
            <v>61</v>
          </cell>
        </row>
        <row r="26">
          <cell r="N26">
            <v>2051</v>
          </cell>
        </row>
        <row r="27">
          <cell r="N27">
            <v>2055</v>
          </cell>
        </row>
        <row r="28">
          <cell r="N28">
            <v>1087</v>
          </cell>
        </row>
        <row r="29">
          <cell r="N29">
            <v>2543</v>
          </cell>
        </row>
        <row r="30">
          <cell r="N30">
            <v>1218</v>
          </cell>
        </row>
        <row r="31">
          <cell r="N31">
            <v>2068</v>
          </cell>
        </row>
        <row r="32">
          <cell r="N32">
            <v>1697</v>
          </cell>
        </row>
        <row r="33">
          <cell r="N33">
            <v>2587</v>
          </cell>
        </row>
        <row r="34">
          <cell r="N34">
            <v>2113</v>
          </cell>
        </row>
        <row r="35">
          <cell r="N35">
            <v>17487</v>
          </cell>
        </row>
        <row r="36">
          <cell r="N36">
            <v>4796</v>
          </cell>
        </row>
        <row r="37">
          <cell r="N37">
            <v>1725</v>
          </cell>
        </row>
        <row r="38">
          <cell r="N38">
            <v>2049</v>
          </cell>
        </row>
        <row r="39">
          <cell r="N39">
            <v>482</v>
          </cell>
        </row>
        <row r="40">
          <cell r="N40">
            <v>2711</v>
          </cell>
        </row>
        <row r="41">
          <cell r="N41">
            <v>2692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1959</v>
          </cell>
        </row>
        <row r="45">
          <cell r="N45">
            <v>5905</v>
          </cell>
        </row>
        <row r="54">
          <cell r="N54">
            <v>3109</v>
          </cell>
        </row>
        <row r="55">
          <cell r="N55">
            <v>21390</v>
          </cell>
        </row>
        <row r="56">
          <cell r="N56">
            <v>305</v>
          </cell>
        </row>
        <row r="57">
          <cell r="N57">
            <v>2645</v>
          </cell>
        </row>
        <row r="58">
          <cell r="N58">
            <v>88</v>
          </cell>
        </row>
        <row r="59">
          <cell r="N59">
            <v>851</v>
          </cell>
        </row>
        <row r="60">
          <cell r="N60">
            <v>451</v>
          </cell>
        </row>
        <row r="61">
          <cell r="N61">
            <v>3137</v>
          </cell>
        </row>
        <row r="62">
          <cell r="N62">
            <v>1485</v>
          </cell>
        </row>
        <row r="63">
          <cell r="N63">
            <v>2347</v>
          </cell>
        </row>
        <row r="64">
          <cell r="N64">
            <v>1526</v>
          </cell>
        </row>
        <row r="65">
          <cell r="N65">
            <v>585</v>
          </cell>
        </row>
        <row r="66">
          <cell r="N66">
            <v>2441</v>
          </cell>
        </row>
        <row r="68">
          <cell r="N68">
            <v>122679</v>
          </cell>
        </row>
        <row r="90">
          <cell r="N90">
            <v>33316</v>
          </cell>
        </row>
        <row r="93">
          <cell r="N93">
            <v>5610</v>
          </cell>
        </row>
        <row r="94">
          <cell r="N94">
            <v>1247</v>
          </cell>
        </row>
        <row r="95">
          <cell r="N95">
            <v>15269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1">
          <cell r="N11">
            <v>2277</v>
          </cell>
        </row>
        <row r="26">
          <cell r="N26">
            <v>98</v>
          </cell>
        </row>
        <row r="27">
          <cell r="N27">
            <v>95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75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104</v>
          </cell>
        </row>
        <row r="36">
          <cell r="N36">
            <v>0</v>
          </cell>
        </row>
        <row r="37">
          <cell r="N37">
            <v>25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21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54598</v>
          </cell>
        </row>
        <row r="54">
          <cell r="N54">
            <v>103</v>
          </cell>
        </row>
        <row r="55">
          <cell r="N55">
            <v>353</v>
          </cell>
        </row>
        <row r="56">
          <cell r="N56">
            <v>3</v>
          </cell>
        </row>
        <row r="57">
          <cell r="N57">
            <v>132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5701</v>
          </cell>
        </row>
        <row r="63">
          <cell r="N63">
            <v>19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8">
          <cell r="N68">
            <v>34521</v>
          </cell>
        </row>
        <row r="90">
          <cell r="N90">
            <v>10192</v>
          </cell>
        </row>
        <row r="93">
          <cell r="N93">
            <v>307</v>
          </cell>
        </row>
        <row r="94">
          <cell r="N94">
            <v>0</v>
          </cell>
        </row>
        <row r="95">
          <cell r="N95">
            <v>2442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63"/>
  <sheetViews>
    <sheetView rightToLeft="1" tabSelected="1" zoomScale="75" zoomScaleNormal="75" zoomScalePageLayoutView="0" workbookViewId="0" topLeftCell="A1">
      <pane xSplit="1380" ySplit="1635" topLeftCell="A19" activePane="bottomRight" state="split"/>
      <selection pane="topLeft" activeCell="D4" sqref="D4"/>
      <selection pane="topRight" activeCell="Q3" sqref="Q3:Q4"/>
      <selection pane="bottomLeft" activeCell="B12" sqref="B12"/>
      <selection pane="bottomRight" activeCell="G42" sqref="G42"/>
    </sheetView>
  </sheetViews>
  <sheetFormatPr defaultColWidth="9.140625" defaultRowHeight="12.75"/>
  <cols>
    <col min="1" max="1" width="0.85546875" style="36" customWidth="1"/>
    <col min="2" max="2" width="12.140625" style="69" customWidth="1"/>
    <col min="3" max="4" width="11.00390625" style="70" customWidth="1"/>
    <col min="5" max="5" width="11.00390625" style="71" customWidth="1"/>
    <col min="6" max="6" width="11.00390625" style="72" customWidth="1"/>
    <col min="7" max="8" width="11.00390625" style="70" customWidth="1"/>
    <col min="9" max="9" width="11.00390625" style="73" customWidth="1"/>
    <col min="10" max="11" width="11.00390625" style="70" customWidth="1"/>
    <col min="12" max="12" width="11.00390625" style="73" customWidth="1"/>
    <col min="13" max="13" width="11.00390625" style="70" customWidth="1"/>
    <col min="14" max="14" width="11.28125" style="70" customWidth="1"/>
    <col min="15" max="15" width="18.8515625" style="34" customWidth="1"/>
    <col min="16" max="16" width="5.57421875" style="34" customWidth="1"/>
    <col min="17" max="17" width="20.57421875" style="2" customWidth="1"/>
    <col min="18" max="28" width="9.8515625" style="2" customWidth="1"/>
    <col min="29" max="29" width="11.421875" style="2" customWidth="1"/>
    <col min="30" max="30" width="23.00390625" style="2" customWidth="1"/>
    <col min="31" max="31" width="5.57421875" style="34" customWidth="1"/>
    <col min="32" max="16384" width="9.140625" style="2" customWidth="1"/>
  </cols>
  <sheetData>
    <row r="1" spans="1:31" s="1" customFormat="1" ht="18.75" customHeight="1">
      <c r="A1" s="34"/>
      <c r="B1" s="91" t="s">
        <v>84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12"/>
      <c r="Q1" s="91" t="s">
        <v>84</v>
      </c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12"/>
    </row>
    <row r="2" spans="1:59" s="28" customFormat="1" ht="18" customHeight="1" thickBot="1">
      <c r="A2" s="34"/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35"/>
      <c r="Q2" s="92" t="s">
        <v>85</v>
      </c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35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2:59" ht="25.5" customHeight="1">
      <c r="B3" s="95" t="s">
        <v>28</v>
      </c>
      <c r="C3" s="93" t="s">
        <v>69</v>
      </c>
      <c r="D3" s="94"/>
      <c r="E3" s="101" t="s">
        <v>71</v>
      </c>
      <c r="F3" s="93" t="s">
        <v>75</v>
      </c>
      <c r="G3" s="94"/>
      <c r="H3" s="101" t="s">
        <v>71</v>
      </c>
      <c r="I3" s="93" t="s">
        <v>70</v>
      </c>
      <c r="J3" s="94"/>
      <c r="K3" s="101" t="s">
        <v>71</v>
      </c>
      <c r="L3" s="93" t="s">
        <v>77</v>
      </c>
      <c r="M3" s="94"/>
      <c r="N3" s="101" t="s">
        <v>71</v>
      </c>
      <c r="O3" s="103" t="s">
        <v>62</v>
      </c>
      <c r="P3" s="27"/>
      <c r="Q3" s="107" t="s">
        <v>28</v>
      </c>
      <c r="R3" s="97" t="s">
        <v>72</v>
      </c>
      <c r="S3" s="98"/>
      <c r="T3" s="99" t="s">
        <v>71</v>
      </c>
      <c r="U3" s="97" t="s">
        <v>73</v>
      </c>
      <c r="V3" s="98"/>
      <c r="W3" s="99" t="s">
        <v>71</v>
      </c>
      <c r="X3" s="109" t="s">
        <v>74</v>
      </c>
      <c r="Y3" s="110"/>
      <c r="Z3" s="99" t="s">
        <v>71</v>
      </c>
      <c r="AA3" s="109" t="s">
        <v>76</v>
      </c>
      <c r="AB3" s="110"/>
      <c r="AC3" s="99" t="s">
        <v>71</v>
      </c>
      <c r="AD3" s="105" t="s">
        <v>62</v>
      </c>
      <c r="AE3" s="27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2:59" ht="36" customHeight="1" thickBot="1">
      <c r="B4" s="96"/>
      <c r="C4" s="5">
        <v>2007</v>
      </c>
      <c r="D4" s="5" t="s">
        <v>83</v>
      </c>
      <c r="E4" s="102"/>
      <c r="F4" s="5">
        <v>2007</v>
      </c>
      <c r="G4" s="5" t="s">
        <v>83</v>
      </c>
      <c r="H4" s="102"/>
      <c r="I4" s="5">
        <v>2007</v>
      </c>
      <c r="J4" s="5" t="s">
        <v>83</v>
      </c>
      <c r="K4" s="102"/>
      <c r="L4" s="5">
        <v>2007</v>
      </c>
      <c r="M4" s="5" t="s">
        <v>83</v>
      </c>
      <c r="N4" s="102"/>
      <c r="O4" s="104"/>
      <c r="P4" s="27"/>
      <c r="Q4" s="108"/>
      <c r="R4" s="5">
        <v>2007</v>
      </c>
      <c r="S4" s="5" t="s">
        <v>83</v>
      </c>
      <c r="T4" s="100"/>
      <c r="U4" s="5">
        <v>2007</v>
      </c>
      <c r="V4" s="5" t="s">
        <v>83</v>
      </c>
      <c r="W4" s="100"/>
      <c r="X4" s="5">
        <v>2007</v>
      </c>
      <c r="Y4" s="5" t="s">
        <v>83</v>
      </c>
      <c r="Z4" s="100"/>
      <c r="AA4" s="5">
        <v>2007</v>
      </c>
      <c r="AB4" s="5" t="s">
        <v>83</v>
      </c>
      <c r="AC4" s="100"/>
      <c r="AD4" s="106"/>
      <c r="AE4" s="27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</row>
    <row r="5" spans="1:59" s="29" customFormat="1" ht="30" customHeight="1">
      <c r="A5" s="37"/>
      <c r="B5" s="38" t="s">
        <v>29</v>
      </c>
      <c r="C5" s="9">
        <v>31890</v>
      </c>
      <c r="D5" s="9">
        <v>48658</v>
      </c>
      <c r="E5" s="9">
        <f>+D5/C5*100-100</f>
        <v>52.58074631545938</v>
      </c>
      <c r="F5" s="9">
        <v>10083</v>
      </c>
      <c r="G5" s="9">
        <v>19841</v>
      </c>
      <c r="H5" s="9">
        <f>+G5/F5*100-100</f>
        <v>96.77675295051077</v>
      </c>
      <c r="I5" s="9">
        <v>2380</v>
      </c>
      <c r="J5" s="9">
        <v>2536</v>
      </c>
      <c r="K5" s="9">
        <f>+J5/I5*100-100</f>
        <v>6.554621848739501</v>
      </c>
      <c r="L5" s="9">
        <v>5190</v>
      </c>
      <c r="M5" s="9">
        <v>7993</v>
      </c>
      <c r="N5" s="9">
        <f aca="true" t="shared" si="0" ref="N5:N38">+M5/L5*100-100</f>
        <v>54.00770712909443</v>
      </c>
      <c r="O5" s="39" t="s">
        <v>0</v>
      </c>
      <c r="P5" s="74"/>
      <c r="Q5" s="26" t="s">
        <v>29</v>
      </c>
      <c r="R5" s="87">
        <v>4001</v>
      </c>
      <c r="S5" s="87">
        <v>5096</v>
      </c>
      <c r="T5" s="9">
        <f aca="true" t="shared" si="1" ref="T5:T38">+S5/R5*100-100</f>
        <v>27.368157960509862</v>
      </c>
      <c r="U5" s="9">
        <v>10739</v>
      </c>
      <c r="V5" s="9">
        <v>15866</v>
      </c>
      <c r="W5" s="9">
        <f aca="true" t="shared" si="2" ref="W5:W38">+V5/U5*100-100</f>
        <v>47.74187540739362</v>
      </c>
      <c r="X5" s="9">
        <v>5527</v>
      </c>
      <c r="Y5" s="9">
        <v>7900</v>
      </c>
      <c r="Z5" s="9">
        <f aca="true" t="shared" si="3" ref="Z5:Z38">+Y5/X5*100-100</f>
        <v>42.934684277184715</v>
      </c>
      <c r="AA5" s="9">
        <v>11496</v>
      </c>
      <c r="AB5" s="9">
        <v>18578</v>
      </c>
      <c r="AC5" s="9">
        <f aca="true" t="shared" si="4" ref="AC5:AC38">+AB5/AA5*100-100</f>
        <v>61.604036186499656</v>
      </c>
      <c r="AD5" s="13" t="s">
        <v>0</v>
      </c>
      <c r="AE5" s="74"/>
      <c r="AF5" s="31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</row>
    <row r="6" spans="2:59" ht="15.75" customHeight="1">
      <c r="B6" s="40" t="s">
        <v>30</v>
      </c>
      <c r="C6" s="6">
        <v>4756</v>
      </c>
      <c r="D6" s="6">
        <v>7679</v>
      </c>
      <c r="E6" s="6">
        <f aca="true" t="shared" si="5" ref="E6:E38">+D6/C6*100-100</f>
        <v>61.459209419680406</v>
      </c>
      <c r="F6" s="6">
        <v>1970</v>
      </c>
      <c r="G6" s="6">
        <v>3277</v>
      </c>
      <c r="H6" s="6">
        <f aca="true" t="shared" si="6" ref="H6:H38">+G6/F6*100-100</f>
        <v>66.34517766497461</v>
      </c>
      <c r="I6" s="6">
        <v>444</v>
      </c>
      <c r="J6" s="6">
        <v>799</v>
      </c>
      <c r="K6" s="6">
        <f aca="true" t="shared" si="7" ref="K6:K38">+J6/I6*100-100</f>
        <v>79.95495495495496</v>
      </c>
      <c r="L6" s="6">
        <v>971</v>
      </c>
      <c r="M6" s="6">
        <v>1808</v>
      </c>
      <c r="N6" s="6">
        <f t="shared" si="0"/>
        <v>86.19979402677652</v>
      </c>
      <c r="O6" s="41" t="s">
        <v>3</v>
      </c>
      <c r="P6" s="75"/>
      <c r="Q6" s="20" t="s">
        <v>30</v>
      </c>
      <c r="R6" s="88">
        <v>913</v>
      </c>
      <c r="S6" s="88">
        <v>1174</v>
      </c>
      <c r="T6" s="6">
        <f t="shared" si="1"/>
        <v>28.58707557502737</v>
      </c>
      <c r="U6" s="6">
        <v>1384</v>
      </c>
      <c r="V6" s="6">
        <v>2872</v>
      </c>
      <c r="W6" s="6">
        <f t="shared" si="2"/>
        <v>107.51445086705203</v>
      </c>
      <c r="X6" s="6">
        <v>602</v>
      </c>
      <c r="Y6" s="6">
        <v>828</v>
      </c>
      <c r="Z6" s="6">
        <f t="shared" si="3"/>
        <v>37.54152823920265</v>
      </c>
      <c r="AA6" s="6">
        <v>1277</v>
      </c>
      <c r="AB6" s="6">
        <v>2150</v>
      </c>
      <c r="AC6" s="6">
        <f t="shared" si="4"/>
        <v>68.363351605325</v>
      </c>
      <c r="AD6" s="14" t="s">
        <v>3</v>
      </c>
      <c r="AE6" s="75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</row>
    <row r="7" spans="2:59" ht="15.75" customHeight="1">
      <c r="B7" s="40" t="s">
        <v>31</v>
      </c>
      <c r="C7" s="6">
        <f>SUM('[8]Sheet1'!$N$4:$N$11)</f>
        <v>13010</v>
      </c>
      <c r="D7" s="6">
        <f>SUM('[2]Sheet1'!$N$4:$N$11)</f>
        <v>16147</v>
      </c>
      <c r="E7" s="6">
        <f t="shared" si="5"/>
        <v>24.112221368178325</v>
      </c>
      <c r="F7" s="6">
        <f>'[9]Sheet1'!$N$11</f>
        <v>2277</v>
      </c>
      <c r="G7" s="6">
        <v>5084</v>
      </c>
      <c r="H7" s="6">
        <f t="shared" si="6"/>
        <v>123.27624066754504</v>
      </c>
      <c r="I7" s="6">
        <f>SUM('[10]Sheet1'!$N$4:$N$11)</f>
        <v>692</v>
      </c>
      <c r="J7" s="6">
        <f>SUM('[3]Sheet1'!$N$4:$N$11)</f>
        <v>298</v>
      </c>
      <c r="K7" s="6">
        <f t="shared" si="7"/>
        <v>-56.9364161849711</v>
      </c>
      <c r="L7" s="6">
        <f>SUM('[11]Sheet1'!$N$4:$N$11)</f>
        <v>199</v>
      </c>
      <c r="M7" s="6">
        <f>SUM('[4]Sheet1'!$N$4:$N$11)</f>
        <v>407</v>
      </c>
      <c r="N7" s="6">
        <f t="shared" si="0"/>
        <v>104.52261306532665</v>
      </c>
      <c r="O7" s="41" t="s">
        <v>4</v>
      </c>
      <c r="P7" s="75"/>
      <c r="Q7" s="20" t="s">
        <v>31</v>
      </c>
      <c r="R7" s="6">
        <f>SUM('[12]Sheet1'!$N$4:$N$11)</f>
        <v>1547</v>
      </c>
      <c r="S7" s="6">
        <f>SUM('[16]Sheet1'!$N$4:$N$11)</f>
        <v>3187</v>
      </c>
      <c r="T7" s="6">
        <f t="shared" si="1"/>
        <v>106.0116354234001</v>
      </c>
      <c r="U7" s="6">
        <f>SUM('[13]Sheet1'!$N$4:$N$11)</f>
        <v>1091</v>
      </c>
      <c r="V7" s="6">
        <v>2435</v>
      </c>
      <c r="W7" s="6">
        <f t="shared" si="2"/>
        <v>123.1897341888176</v>
      </c>
      <c r="X7" s="6">
        <f>SUM('[14]Sheet1'!$N$4:$N$11)</f>
        <v>547</v>
      </c>
      <c r="Y7" s="6">
        <f>SUM('[6]Sheet1'!$N$4:$N$11)</f>
        <v>1024</v>
      </c>
      <c r="Z7" s="6">
        <f t="shared" si="3"/>
        <v>87.20292504570384</v>
      </c>
      <c r="AA7" s="6">
        <f>SUM('[15]Sheet1'!$N$4:$N$11)</f>
        <v>3174</v>
      </c>
      <c r="AB7" s="6">
        <f>SUM('[7]Sheet1'!$N$4:$N$11)</f>
        <v>13453</v>
      </c>
      <c r="AC7" s="6">
        <f t="shared" si="4"/>
        <v>323.8500315059861</v>
      </c>
      <c r="AD7" s="14" t="s">
        <v>4</v>
      </c>
      <c r="AE7" s="75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2:59" ht="13.5" customHeight="1">
      <c r="B8" s="42" t="s">
        <v>32</v>
      </c>
      <c r="C8" s="7">
        <f>SUM(C5:C7)</f>
        <v>49656</v>
      </c>
      <c r="D8" s="7">
        <f>SUM(D5:D7)</f>
        <v>72484</v>
      </c>
      <c r="E8" s="7">
        <f t="shared" si="5"/>
        <v>45.972289350733064</v>
      </c>
      <c r="F8" s="7">
        <f>SUM(F5:F7)</f>
        <v>14330</v>
      </c>
      <c r="G8" s="7">
        <f>SUM(G5:G7)</f>
        <v>28202</v>
      </c>
      <c r="H8" s="7">
        <f t="shared" si="6"/>
        <v>96.80390788555476</v>
      </c>
      <c r="I8" s="7">
        <f>SUM(I5:I7)</f>
        <v>3516</v>
      </c>
      <c r="J8" s="7">
        <f>SUM(J5:J7)</f>
        <v>3633</v>
      </c>
      <c r="K8" s="7">
        <f t="shared" si="7"/>
        <v>3.327645051194537</v>
      </c>
      <c r="L8" s="7">
        <f>SUM(L5:L7)</f>
        <v>6360</v>
      </c>
      <c r="M8" s="7">
        <f>SUM(M5:M7)</f>
        <v>10208</v>
      </c>
      <c r="N8" s="7">
        <f t="shared" si="0"/>
        <v>60.50314465408806</v>
      </c>
      <c r="O8" s="45" t="s">
        <v>80</v>
      </c>
      <c r="P8" s="76"/>
      <c r="Q8" s="21" t="s">
        <v>32</v>
      </c>
      <c r="R8" s="7">
        <f>SUM(R5:R7)</f>
        <v>6461</v>
      </c>
      <c r="S8" s="7">
        <f>SUM(S5:S7)</f>
        <v>9457</v>
      </c>
      <c r="T8" s="7">
        <f t="shared" si="1"/>
        <v>46.37053087757312</v>
      </c>
      <c r="U8" s="7">
        <f>SUM(U5:U7)</f>
        <v>13214</v>
      </c>
      <c r="V8" s="7">
        <f>SUM(V5:V7)</f>
        <v>21173</v>
      </c>
      <c r="W8" s="7">
        <f t="shared" si="2"/>
        <v>60.231572574542156</v>
      </c>
      <c r="X8" s="7">
        <f>SUM(X5:X7)</f>
        <v>6676</v>
      </c>
      <c r="Y8" s="7">
        <f>SUM(Y5:Y7)</f>
        <v>9752</v>
      </c>
      <c r="Z8" s="7">
        <f t="shared" si="3"/>
        <v>46.07549430796885</v>
      </c>
      <c r="AA8" s="7">
        <f>SUM(AA5:AA7)</f>
        <v>15947</v>
      </c>
      <c r="AB8" s="7">
        <f>SUM(AB5:AB7)</f>
        <v>34181</v>
      </c>
      <c r="AC8" s="7">
        <f t="shared" si="4"/>
        <v>114.34125540854077</v>
      </c>
      <c r="AD8" s="15" t="s">
        <v>1</v>
      </c>
      <c r="AE8" s="76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</row>
    <row r="9" spans="2:59" ht="15.75" customHeight="1">
      <c r="B9" s="46" t="s">
        <v>33</v>
      </c>
      <c r="C9" s="6">
        <v>24344</v>
      </c>
      <c r="D9" s="6">
        <v>41976</v>
      </c>
      <c r="E9" s="6">
        <f t="shared" si="5"/>
        <v>72.42852448241865</v>
      </c>
      <c r="F9" s="6">
        <v>7966</v>
      </c>
      <c r="G9" s="6">
        <v>21065</v>
      </c>
      <c r="H9" s="6">
        <f aca="true" t="shared" si="8" ref="H9:H23">+G9/F9*100-100</f>
        <v>164.4363545066533</v>
      </c>
      <c r="I9" s="6">
        <v>5105</v>
      </c>
      <c r="J9" s="6">
        <v>10911</v>
      </c>
      <c r="K9" s="6">
        <f t="shared" si="7"/>
        <v>113.73163565132222</v>
      </c>
      <c r="L9" s="6">
        <v>4719</v>
      </c>
      <c r="M9" s="6">
        <v>11846</v>
      </c>
      <c r="N9" s="6">
        <f t="shared" si="0"/>
        <v>151.02776011866922</v>
      </c>
      <c r="O9" s="47" t="s">
        <v>5</v>
      </c>
      <c r="P9" s="77"/>
      <c r="Q9" s="22" t="s">
        <v>33</v>
      </c>
      <c r="R9" s="88">
        <v>7271</v>
      </c>
      <c r="S9" s="88">
        <v>12808</v>
      </c>
      <c r="T9" s="6">
        <f t="shared" si="1"/>
        <v>76.1518360610645</v>
      </c>
      <c r="U9" s="6">
        <v>3660</v>
      </c>
      <c r="V9" s="6">
        <v>7809</v>
      </c>
      <c r="W9" s="6">
        <f t="shared" si="2"/>
        <v>113.36065573770492</v>
      </c>
      <c r="X9" s="6">
        <v>2341</v>
      </c>
      <c r="Y9" s="6">
        <v>5758</v>
      </c>
      <c r="Z9" s="6">
        <f t="shared" si="3"/>
        <v>145.9632635625801</v>
      </c>
      <c r="AA9" s="6">
        <v>6715</v>
      </c>
      <c r="AB9" s="6">
        <v>12929</v>
      </c>
      <c r="AC9" s="6">
        <f t="shared" si="4"/>
        <v>92.53909158600149</v>
      </c>
      <c r="AD9" s="16" t="s">
        <v>5</v>
      </c>
      <c r="AE9" s="7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</row>
    <row r="10" spans="2:59" ht="15.75" customHeight="1">
      <c r="B10" s="40" t="s">
        <v>34</v>
      </c>
      <c r="C10" s="6">
        <v>36723</v>
      </c>
      <c r="D10" s="6">
        <v>60353</v>
      </c>
      <c r="E10" s="6">
        <f t="shared" si="5"/>
        <v>64.34659477711514</v>
      </c>
      <c r="F10" s="6">
        <v>17114</v>
      </c>
      <c r="G10" s="6">
        <v>43719</v>
      </c>
      <c r="H10" s="6">
        <f t="shared" si="8"/>
        <v>155.4575201589342</v>
      </c>
      <c r="I10" s="6">
        <v>10503</v>
      </c>
      <c r="J10" s="6">
        <v>17672</v>
      </c>
      <c r="K10" s="6">
        <f t="shared" si="7"/>
        <v>68.25668856517186</v>
      </c>
      <c r="L10" s="6">
        <v>15208</v>
      </c>
      <c r="M10" s="6">
        <v>30796</v>
      </c>
      <c r="N10" s="6">
        <f t="shared" si="0"/>
        <v>102.49868490268281</v>
      </c>
      <c r="O10" s="41" t="s">
        <v>6</v>
      </c>
      <c r="P10" s="75"/>
      <c r="Q10" s="20" t="s">
        <v>34</v>
      </c>
      <c r="R10" s="88">
        <v>19666</v>
      </c>
      <c r="S10" s="88">
        <v>32103</v>
      </c>
      <c r="T10" s="6">
        <f t="shared" si="1"/>
        <v>63.24112681785823</v>
      </c>
      <c r="U10" s="6">
        <v>7609</v>
      </c>
      <c r="V10" s="6">
        <v>14102</v>
      </c>
      <c r="W10" s="6">
        <f t="shared" si="2"/>
        <v>85.33315810224732</v>
      </c>
      <c r="X10" s="6">
        <v>8362</v>
      </c>
      <c r="Y10" s="6">
        <v>14549</v>
      </c>
      <c r="Z10" s="6">
        <f t="shared" si="3"/>
        <v>73.98947620186559</v>
      </c>
      <c r="AA10" s="6">
        <v>15678</v>
      </c>
      <c r="AB10" s="6">
        <v>28429</v>
      </c>
      <c r="AC10" s="6">
        <f t="shared" si="4"/>
        <v>81.33052685291491</v>
      </c>
      <c r="AD10" s="14" t="s">
        <v>6</v>
      </c>
      <c r="AE10" s="75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</row>
    <row r="11" spans="2:59" ht="13.5" customHeight="1">
      <c r="B11" s="48" t="s">
        <v>35</v>
      </c>
      <c r="C11" s="6">
        <v>36025</v>
      </c>
      <c r="D11" s="6">
        <v>36741</v>
      </c>
      <c r="E11" s="6">
        <f t="shared" si="5"/>
        <v>1.9875086745315684</v>
      </c>
      <c r="F11" s="6">
        <v>7846</v>
      </c>
      <c r="G11" s="6">
        <v>15454</v>
      </c>
      <c r="H11" s="6">
        <f t="shared" si="8"/>
        <v>96.96660718837623</v>
      </c>
      <c r="I11" s="6">
        <v>1974</v>
      </c>
      <c r="J11" s="6">
        <v>2846</v>
      </c>
      <c r="K11" s="6">
        <f t="shared" si="7"/>
        <v>44.17426545086121</v>
      </c>
      <c r="L11" s="6">
        <v>9773</v>
      </c>
      <c r="M11" s="6">
        <v>11156</v>
      </c>
      <c r="N11" s="6">
        <f t="shared" si="0"/>
        <v>14.151232988846814</v>
      </c>
      <c r="O11" s="49" t="s">
        <v>2</v>
      </c>
      <c r="P11" s="78"/>
      <c r="Q11" s="23" t="s">
        <v>35</v>
      </c>
      <c r="R11" s="88">
        <v>7861</v>
      </c>
      <c r="S11" s="88">
        <v>11613</v>
      </c>
      <c r="T11" s="6">
        <f t="shared" si="1"/>
        <v>47.72929652715939</v>
      </c>
      <c r="U11" s="6">
        <v>4308</v>
      </c>
      <c r="V11" s="6">
        <v>6576</v>
      </c>
      <c r="W11" s="6">
        <f t="shared" si="2"/>
        <v>52.64623955431756</v>
      </c>
      <c r="X11" s="6">
        <v>2222</v>
      </c>
      <c r="Y11" s="6">
        <v>3867</v>
      </c>
      <c r="Z11" s="6">
        <f t="shared" si="3"/>
        <v>74.03240324032402</v>
      </c>
      <c r="AA11" s="6">
        <v>5440</v>
      </c>
      <c r="AB11" s="6">
        <v>9723</v>
      </c>
      <c r="AC11" s="6">
        <f t="shared" si="4"/>
        <v>78.73161764705884</v>
      </c>
      <c r="AD11" s="17" t="s">
        <v>2</v>
      </c>
      <c r="AE11" s="78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</row>
    <row r="12" spans="2:59" ht="13.5" customHeight="1">
      <c r="B12" s="46" t="s">
        <v>36</v>
      </c>
      <c r="C12" s="6">
        <v>31706</v>
      </c>
      <c r="D12" s="6">
        <v>52666</v>
      </c>
      <c r="E12" s="6">
        <f t="shared" si="5"/>
        <v>66.1073613827036</v>
      </c>
      <c r="F12" s="6">
        <v>15954</v>
      </c>
      <c r="G12" s="6">
        <v>37253</v>
      </c>
      <c r="H12" s="6">
        <f t="shared" si="8"/>
        <v>133.5025698884292</v>
      </c>
      <c r="I12" s="6">
        <v>5477</v>
      </c>
      <c r="J12" s="6">
        <v>8394</v>
      </c>
      <c r="K12" s="6">
        <f t="shared" si="7"/>
        <v>53.259083439839344</v>
      </c>
      <c r="L12" s="6">
        <v>9635</v>
      </c>
      <c r="M12" s="6">
        <v>22308</v>
      </c>
      <c r="N12" s="6">
        <f t="shared" si="0"/>
        <v>131.5308770108978</v>
      </c>
      <c r="O12" s="47" t="s">
        <v>61</v>
      </c>
      <c r="P12" s="77"/>
      <c r="Q12" s="22" t="s">
        <v>36</v>
      </c>
      <c r="R12" s="88">
        <v>12283</v>
      </c>
      <c r="S12" s="88">
        <v>18248</v>
      </c>
      <c r="T12" s="6">
        <f t="shared" si="1"/>
        <v>48.56305462834811</v>
      </c>
      <c r="U12" s="6">
        <v>8167</v>
      </c>
      <c r="V12" s="6">
        <v>15692</v>
      </c>
      <c r="W12" s="6">
        <f t="shared" si="2"/>
        <v>92.13909636341373</v>
      </c>
      <c r="X12" s="6">
        <v>8079</v>
      </c>
      <c r="Y12" s="6">
        <v>16211</v>
      </c>
      <c r="Z12" s="6">
        <f t="shared" si="3"/>
        <v>100.65602178487438</v>
      </c>
      <c r="AA12" s="6">
        <v>14474</v>
      </c>
      <c r="AB12" s="6">
        <v>24423</v>
      </c>
      <c r="AC12" s="6">
        <f t="shared" si="4"/>
        <v>68.7370457371839</v>
      </c>
      <c r="AD12" s="16" t="s">
        <v>61</v>
      </c>
      <c r="AE12" s="77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</row>
    <row r="13" spans="1:59" s="32" customFormat="1" ht="13.5" customHeight="1">
      <c r="A13" s="50"/>
      <c r="B13" s="51" t="s">
        <v>37</v>
      </c>
      <c r="C13" s="6">
        <v>38207</v>
      </c>
      <c r="D13" s="6">
        <v>61856</v>
      </c>
      <c r="E13" s="4">
        <f t="shared" si="5"/>
        <v>61.89703457481613</v>
      </c>
      <c r="F13" s="6">
        <v>29871</v>
      </c>
      <c r="G13" s="6">
        <v>52085</v>
      </c>
      <c r="H13" s="4">
        <f t="shared" si="8"/>
        <v>74.36644236885272</v>
      </c>
      <c r="I13" s="6">
        <v>5953</v>
      </c>
      <c r="J13" s="6">
        <v>4403</v>
      </c>
      <c r="K13" s="4">
        <f t="shared" si="7"/>
        <v>-26.037292121619345</v>
      </c>
      <c r="L13" s="6">
        <v>16191</v>
      </c>
      <c r="M13" s="6">
        <v>24680</v>
      </c>
      <c r="N13" s="4">
        <f t="shared" si="0"/>
        <v>52.43036254709406</v>
      </c>
      <c r="O13" s="52" t="s">
        <v>7</v>
      </c>
      <c r="P13" s="79"/>
      <c r="Q13" s="24" t="s">
        <v>37</v>
      </c>
      <c r="R13" s="88">
        <v>14954</v>
      </c>
      <c r="S13" s="88">
        <v>15916</v>
      </c>
      <c r="T13" s="4">
        <f t="shared" si="1"/>
        <v>6.433061388257329</v>
      </c>
      <c r="U13" s="6">
        <v>6680</v>
      </c>
      <c r="V13" s="6">
        <v>8776</v>
      </c>
      <c r="W13" s="4">
        <f t="shared" si="2"/>
        <v>31.377245508982043</v>
      </c>
      <c r="X13" s="6">
        <v>10269</v>
      </c>
      <c r="Y13" s="6">
        <v>14059</v>
      </c>
      <c r="Z13" s="4">
        <f t="shared" si="3"/>
        <v>36.907196416398875</v>
      </c>
      <c r="AA13" s="6">
        <v>22017</v>
      </c>
      <c r="AB13" s="6">
        <v>20688</v>
      </c>
      <c r="AC13" s="4">
        <f t="shared" si="4"/>
        <v>-6.036244719989099</v>
      </c>
      <c r="AD13" s="18" t="s">
        <v>7</v>
      </c>
      <c r="AE13" s="79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</row>
    <row r="14" spans="2:59" ht="13.5" customHeight="1">
      <c r="B14" s="40" t="s">
        <v>38</v>
      </c>
      <c r="C14" s="6">
        <v>6946</v>
      </c>
      <c r="D14" s="6">
        <v>12218</v>
      </c>
      <c r="E14" s="6">
        <f t="shared" si="5"/>
        <v>75.89979844514829</v>
      </c>
      <c r="F14" s="6">
        <v>1539</v>
      </c>
      <c r="G14" s="6">
        <v>3856</v>
      </c>
      <c r="H14" s="6">
        <f t="shared" si="8"/>
        <v>150.55230669265757</v>
      </c>
      <c r="I14" s="6">
        <v>867</v>
      </c>
      <c r="J14" s="6">
        <v>2299</v>
      </c>
      <c r="K14" s="6">
        <f t="shared" si="7"/>
        <v>165.16724336793544</v>
      </c>
      <c r="L14" s="6">
        <v>2298</v>
      </c>
      <c r="M14" s="6">
        <v>4623</v>
      </c>
      <c r="N14" s="6">
        <f t="shared" si="0"/>
        <v>101.17493472584854</v>
      </c>
      <c r="O14" s="41" t="s">
        <v>8</v>
      </c>
      <c r="P14" s="75"/>
      <c r="Q14" s="20" t="s">
        <v>38</v>
      </c>
      <c r="R14" s="88">
        <v>2736</v>
      </c>
      <c r="S14" s="88">
        <v>4069</v>
      </c>
      <c r="T14" s="6">
        <f t="shared" si="1"/>
        <v>48.72076023391813</v>
      </c>
      <c r="U14" s="6">
        <v>691</v>
      </c>
      <c r="V14" s="6">
        <v>1435</v>
      </c>
      <c r="W14" s="6">
        <f t="shared" si="2"/>
        <v>107.6700434153401</v>
      </c>
      <c r="X14" s="6">
        <v>1465</v>
      </c>
      <c r="Y14" s="6">
        <v>2637</v>
      </c>
      <c r="Z14" s="6">
        <f t="shared" si="3"/>
        <v>80</v>
      </c>
      <c r="AA14" s="6">
        <v>1888</v>
      </c>
      <c r="AB14" s="6">
        <v>7333</v>
      </c>
      <c r="AC14" s="6">
        <f t="shared" si="4"/>
        <v>288.40042372881356</v>
      </c>
      <c r="AD14" s="14" t="s">
        <v>8</v>
      </c>
      <c r="AE14" s="75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13.5" customHeight="1">
      <c r="B15" s="40" t="s">
        <v>39</v>
      </c>
      <c r="C15" s="6">
        <v>5244</v>
      </c>
      <c r="D15" s="6">
        <v>5438</v>
      </c>
      <c r="E15" s="6">
        <f t="shared" si="5"/>
        <v>3.699466056445459</v>
      </c>
      <c r="F15" s="6">
        <v>1266</v>
      </c>
      <c r="G15" s="6">
        <v>2496</v>
      </c>
      <c r="H15" s="6">
        <f t="shared" si="8"/>
        <v>97.1563981042654</v>
      </c>
      <c r="I15" s="6">
        <v>1393</v>
      </c>
      <c r="J15" s="6">
        <v>1827</v>
      </c>
      <c r="K15" s="6">
        <f t="shared" si="7"/>
        <v>31.155778894472377</v>
      </c>
      <c r="L15" s="6">
        <v>1088</v>
      </c>
      <c r="M15" s="6">
        <v>2006</v>
      </c>
      <c r="N15" s="6">
        <f t="shared" si="0"/>
        <v>84.375</v>
      </c>
      <c r="O15" s="41" t="s">
        <v>9</v>
      </c>
      <c r="P15" s="75"/>
      <c r="Q15" s="20" t="s">
        <v>39</v>
      </c>
      <c r="R15" s="88">
        <v>2001</v>
      </c>
      <c r="S15" s="88">
        <v>3204</v>
      </c>
      <c r="T15" s="6">
        <f t="shared" si="1"/>
        <v>60.119940029985</v>
      </c>
      <c r="U15" s="6">
        <v>625</v>
      </c>
      <c r="V15" s="6">
        <v>858</v>
      </c>
      <c r="W15" s="6">
        <f t="shared" si="2"/>
        <v>37.28</v>
      </c>
      <c r="X15" s="6">
        <v>1347</v>
      </c>
      <c r="Y15" s="6">
        <v>2342</v>
      </c>
      <c r="Z15" s="6">
        <f t="shared" si="3"/>
        <v>73.86785449146251</v>
      </c>
      <c r="AA15" s="6">
        <v>1488</v>
      </c>
      <c r="AB15" s="6">
        <v>7733</v>
      </c>
      <c r="AC15" s="6">
        <f t="shared" si="4"/>
        <v>419.6908602150538</v>
      </c>
      <c r="AD15" s="14" t="s">
        <v>9</v>
      </c>
      <c r="AE15" s="75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2:59" ht="13.5" customHeight="1">
      <c r="B16" s="40" t="s">
        <v>40</v>
      </c>
      <c r="C16" s="6">
        <v>6711</v>
      </c>
      <c r="D16" s="6">
        <v>8146</v>
      </c>
      <c r="E16" s="6">
        <f t="shared" si="5"/>
        <v>21.382804351065403</v>
      </c>
      <c r="F16" s="6">
        <v>3059</v>
      </c>
      <c r="G16" s="6">
        <v>5106</v>
      </c>
      <c r="H16" s="6">
        <f t="shared" si="8"/>
        <v>66.91729323308272</v>
      </c>
      <c r="I16" s="6">
        <v>1868</v>
      </c>
      <c r="J16" s="6">
        <v>2603</v>
      </c>
      <c r="K16" s="6">
        <f t="shared" si="7"/>
        <v>39.346895074946474</v>
      </c>
      <c r="L16" s="6">
        <v>1724</v>
      </c>
      <c r="M16" s="6">
        <v>2548</v>
      </c>
      <c r="N16" s="6">
        <f t="shared" si="0"/>
        <v>47.795823665893266</v>
      </c>
      <c r="O16" s="41" t="s">
        <v>10</v>
      </c>
      <c r="P16" s="75"/>
      <c r="Q16" s="20" t="s">
        <v>40</v>
      </c>
      <c r="R16" s="88">
        <v>4014</v>
      </c>
      <c r="S16" s="88">
        <v>2741</v>
      </c>
      <c r="T16" s="6">
        <f t="shared" si="1"/>
        <v>-31.714000996512198</v>
      </c>
      <c r="U16" s="6">
        <v>443</v>
      </c>
      <c r="V16" s="6">
        <v>1003</v>
      </c>
      <c r="W16" s="6">
        <f t="shared" si="2"/>
        <v>126.41083521444693</v>
      </c>
      <c r="X16" s="6">
        <v>1651</v>
      </c>
      <c r="Y16" s="6">
        <v>2252</v>
      </c>
      <c r="Z16" s="6">
        <f t="shared" si="3"/>
        <v>36.40218049666868</v>
      </c>
      <c r="AA16" s="6">
        <v>3182</v>
      </c>
      <c r="AB16" s="6">
        <v>8720</v>
      </c>
      <c r="AC16" s="6">
        <f t="shared" si="4"/>
        <v>174.04148334380892</v>
      </c>
      <c r="AD16" s="14" t="s">
        <v>10</v>
      </c>
      <c r="AE16" s="75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2:59" ht="13.5" customHeight="1">
      <c r="B17" s="46" t="s">
        <v>41</v>
      </c>
      <c r="C17" s="6">
        <v>13668</v>
      </c>
      <c r="D17" s="6">
        <v>20388</v>
      </c>
      <c r="E17" s="6">
        <f t="shared" si="5"/>
        <v>49.16593503072869</v>
      </c>
      <c r="F17" s="6">
        <v>6315</v>
      </c>
      <c r="G17" s="6">
        <v>9303</v>
      </c>
      <c r="H17" s="6">
        <f t="shared" si="8"/>
        <v>47.315914489311155</v>
      </c>
      <c r="I17" s="6">
        <v>1234</v>
      </c>
      <c r="J17" s="6">
        <v>1512</v>
      </c>
      <c r="K17" s="6">
        <f t="shared" si="7"/>
        <v>22.528363047001633</v>
      </c>
      <c r="L17" s="6">
        <v>1855</v>
      </c>
      <c r="M17" s="6">
        <v>5774</v>
      </c>
      <c r="N17" s="6">
        <f t="shared" si="0"/>
        <v>211.26684636118597</v>
      </c>
      <c r="O17" s="47" t="s">
        <v>63</v>
      </c>
      <c r="P17" s="77"/>
      <c r="Q17" s="22" t="s">
        <v>41</v>
      </c>
      <c r="R17" s="88">
        <v>6677</v>
      </c>
      <c r="S17" s="88">
        <v>6850</v>
      </c>
      <c r="T17" s="6">
        <f t="shared" si="1"/>
        <v>2.5909839748389913</v>
      </c>
      <c r="U17" s="6">
        <v>920</v>
      </c>
      <c r="V17" s="6">
        <v>1307</v>
      </c>
      <c r="W17" s="6">
        <f t="shared" si="2"/>
        <v>42.065217391304344</v>
      </c>
      <c r="X17" s="6">
        <v>831</v>
      </c>
      <c r="Y17" s="6">
        <v>1288</v>
      </c>
      <c r="Z17" s="6">
        <f t="shared" si="3"/>
        <v>54.993983152827894</v>
      </c>
      <c r="AA17" s="6">
        <v>6925</v>
      </c>
      <c r="AB17" s="6">
        <v>11444</v>
      </c>
      <c r="AC17" s="6">
        <f t="shared" si="4"/>
        <v>65.25631768953068</v>
      </c>
      <c r="AD17" s="16" t="s">
        <v>63</v>
      </c>
      <c r="AE17" s="77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1:59" ht="20.25" customHeight="1">
      <c r="A18" s="85"/>
      <c r="B18" s="40" t="s">
        <v>42</v>
      </c>
      <c r="C18" s="6">
        <v>3472</v>
      </c>
      <c r="D18" s="6">
        <v>7232</v>
      </c>
      <c r="E18" s="6">
        <f t="shared" si="5"/>
        <v>108.29493087557603</v>
      </c>
      <c r="F18" s="6">
        <v>2415</v>
      </c>
      <c r="G18" s="6">
        <v>5060</v>
      </c>
      <c r="H18" s="6">
        <f t="shared" si="8"/>
        <v>109.52380952380955</v>
      </c>
      <c r="I18" s="6">
        <v>562</v>
      </c>
      <c r="J18" s="6">
        <v>857</v>
      </c>
      <c r="K18" s="6">
        <f t="shared" si="7"/>
        <v>52.49110320284697</v>
      </c>
      <c r="L18" s="6">
        <v>638</v>
      </c>
      <c r="M18" s="6">
        <v>2026</v>
      </c>
      <c r="N18" s="6">
        <f t="shared" si="0"/>
        <v>217.55485893416926</v>
      </c>
      <c r="O18" s="41" t="s">
        <v>11</v>
      </c>
      <c r="P18" s="84"/>
      <c r="Q18" s="20" t="s">
        <v>42</v>
      </c>
      <c r="R18" s="88">
        <v>453</v>
      </c>
      <c r="S18" s="88">
        <v>865</v>
      </c>
      <c r="T18" s="6">
        <f t="shared" si="1"/>
        <v>90.94922737306842</v>
      </c>
      <c r="U18" s="6">
        <v>1274</v>
      </c>
      <c r="V18" s="6">
        <v>3215</v>
      </c>
      <c r="W18" s="6">
        <f t="shared" si="2"/>
        <v>152.35478806907378</v>
      </c>
      <c r="X18" s="6">
        <v>921</v>
      </c>
      <c r="Y18" s="6">
        <v>840</v>
      </c>
      <c r="Z18" s="6">
        <f t="shared" si="3"/>
        <v>-8.794788273615637</v>
      </c>
      <c r="AA18" s="6">
        <v>2701</v>
      </c>
      <c r="AB18" s="6">
        <v>5879</v>
      </c>
      <c r="AC18" s="6">
        <f t="shared" si="4"/>
        <v>117.66012587930396</v>
      </c>
      <c r="AD18" s="14" t="s">
        <v>11</v>
      </c>
      <c r="AE18" s="84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2:59" ht="13.5" customHeight="1">
      <c r="B19" s="40" t="s">
        <v>43</v>
      </c>
      <c r="C19" s="6">
        <v>18832</v>
      </c>
      <c r="D19" s="6">
        <v>30783</v>
      </c>
      <c r="E19" s="6">
        <f t="shared" si="5"/>
        <v>63.46112999150381</v>
      </c>
      <c r="F19" s="6">
        <v>2800</v>
      </c>
      <c r="G19" s="6">
        <v>3837</v>
      </c>
      <c r="H19" s="6">
        <f t="shared" si="8"/>
        <v>37.03571428571428</v>
      </c>
      <c r="I19" s="6">
        <v>565</v>
      </c>
      <c r="J19" s="6">
        <v>705</v>
      </c>
      <c r="K19" s="6">
        <f t="shared" si="7"/>
        <v>24.778761061946895</v>
      </c>
      <c r="L19" s="6">
        <v>995</v>
      </c>
      <c r="M19" s="6">
        <v>1428</v>
      </c>
      <c r="N19" s="6">
        <f t="shared" si="0"/>
        <v>43.5175879396985</v>
      </c>
      <c r="O19" s="41" t="s">
        <v>12</v>
      </c>
      <c r="P19" s="75"/>
      <c r="Q19" s="20" t="s">
        <v>43</v>
      </c>
      <c r="R19" s="88">
        <v>1251</v>
      </c>
      <c r="S19" s="88">
        <v>1616</v>
      </c>
      <c r="T19" s="6">
        <f t="shared" si="1"/>
        <v>29.176658673061553</v>
      </c>
      <c r="U19" s="6">
        <v>9036</v>
      </c>
      <c r="V19" s="6">
        <v>12349</v>
      </c>
      <c r="W19" s="6">
        <f t="shared" si="2"/>
        <v>36.66445329791944</v>
      </c>
      <c r="X19" s="6">
        <v>635</v>
      </c>
      <c r="Y19" s="6">
        <v>1114</v>
      </c>
      <c r="Z19" s="6">
        <f t="shared" si="3"/>
        <v>75.43307086614172</v>
      </c>
      <c r="AA19" s="6">
        <v>3587</v>
      </c>
      <c r="AB19" s="6">
        <v>6032</v>
      </c>
      <c r="AC19" s="6">
        <f t="shared" si="4"/>
        <v>68.16281014775578</v>
      </c>
      <c r="AD19" s="14" t="s">
        <v>12</v>
      </c>
      <c r="AE19" s="75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2:59" ht="12.75" customHeight="1">
      <c r="B20" s="40" t="s">
        <v>44</v>
      </c>
      <c r="C20" s="6">
        <v>2949</v>
      </c>
      <c r="D20" s="6">
        <v>2792</v>
      </c>
      <c r="E20" s="6">
        <f t="shared" si="5"/>
        <v>-5.32383858935232</v>
      </c>
      <c r="F20" s="6">
        <v>457</v>
      </c>
      <c r="G20" s="6">
        <v>978</v>
      </c>
      <c r="H20" s="6">
        <f t="shared" si="8"/>
        <v>114.0043763676149</v>
      </c>
      <c r="I20" s="6">
        <v>277</v>
      </c>
      <c r="J20" s="6">
        <v>211</v>
      </c>
      <c r="K20" s="6">
        <f t="shared" si="7"/>
        <v>-23.826714801444055</v>
      </c>
      <c r="L20" s="6">
        <v>180</v>
      </c>
      <c r="M20" s="6">
        <v>907</v>
      </c>
      <c r="N20" s="6">
        <f t="shared" si="0"/>
        <v>403.88888888888886</v>
      </c>
      <c r="O20" s="41" t="s">
        <v>13</v>
      </c>
      <c r="P20" s="75"/>
      <c r="Q20" s="20" t="s">
        <v>44</v>
      </c>
      <c r="R20" s="88">
        <v>230</v>
      </c>
      <c r="S20" s="88">
        <v>230</v>
      </c>
      <c r="T20" s="6">
        <f t="shared" si="1"/>
        <v>0</v>
      </c>
      <c r="U20" s="6">
        <v>382</v>
      </c>
      <c r="V20" s="6">
        <v>1435</v>
      </c>
      <c r="W20" s="6">
        <f t="shared" si="2"/>
        <v>275.6544502617801</v>
      </c>
      <c r="X20" s="6">
        <v>706</v>
      </c>
      <c r="Y20" s="6">
        <v>510</v>
      </c>
      <c r="Z20" s="6">
        <f t="shared" si="3"/>
        <v>-27.762039660056658</v>
      </c>
      <c r="AA20" s="6">
        <v>876</v>
      </c>
      <c r="AB20" s="6">
        <v>3119</v>
      </c>
      <c r="AC20" s="6">
        <f t="shared" si="4"/>
        <v>256.0502283105023</v>
      </c>
      <c r="AD20" s="14" t="s">
        <v>13</v>
      </c>
      <c r="AE20" s="75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1:59" ht="15.75" customHeight="1">
      <c r="A21" s="83"/>
      <c r="B21" s="40" t="s">
        <v>45</v>
      </c>
      <c r="C21" s="6">
        <v>2329</v>
      </c>
      <c r="D21" s="6">
        <v>1525</v>
      </c>
      <c r="E21" s="6">
        <f t="shared" si="5"/>
        <v>-34.521253756977245</v>
      </c>
      <c r="F21" s="6">
        <v>279</v>
      </c>
      <c r="G21" s="6">
        <v>267</v>
      </c>
      <c r="H21" s="6">
        <f t="shared" si="8"/>
        <v>-4.3010752688172005</v>
      </c>
      <c r="I21" s="6">
        <v>131</v>
      </c>
      <c r="J21" s="6">
        <v>80</v>
      </c>
      <c r="K21" s="6">
        <f t="shared" si="7"/>
        <v>-38.93129770992366</v>
      </c>
      <c r="L21" s="6">
        <v>57</v>
      </c>
      <c r="M21" s="6">
        <v>257</v>
      </c>
      <c r="N21" s="6">
        <f t="shared" si="0"/>
        <v>350.87719298245617</v>
      </c>
      <c r="O21" s="41" t="s">
        <v>14</v>
      </c>
      <c r="P21" s="82"/>
      <c r="Q21" s="20" t="s">
        <v>45</v>
      </c>
      <c r="R21" s="88">
        <v>186</v>
      </c>
      <c r="S21" s="88">
        <v>293</v>
      </c>
      <c r="T21" s="6">
        <f t="shared" si="1"/>
        <v>57.52688172043011</v>
      </c>
      <c r="U21" s="6">
        <v>135</v>
      </c>
      <c r="V21" s="6">
        <v>359</v>
      </c>
      <c r="W21" s="6">
        <f t="shared" si="2"/>
        <v>165.92592592592592</v>
      </c>
      <c r="X21" s="6">
        <v>181</v>
      </c>
      <c r="Y21" s="6">
        <v>114</v>
      </c>
      <c r="Z21" s="6">
        <f t="shared" si="3"/>
        <v>-37.01657458563537</v>
      </c>
      <c r="AA21" s="6">
        <v>554</v>
      </c>
      <c r="AB21" s="6">
        <v>1791</v>
      </c>
      <c r="AC21" s="6">
        <f t="shared" si="4"/>
        <v>223.2851985559567</v>
      </c>
      <c r="AD21" s="14" t="s">
        <v>14</v>
      </c>
      <c r="AE21" s="82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2:59" ht="15.75" customHeight="1">
      <c r="B22" s="40" t="s">
        <v>31</v>
      </c>
      <c r="C22" s="6">
        <f>SUM('[8]Sheet1'!$N$26:$N$45)</f>
        <v>57225</v>
      </c>
      <c r="D22" s="6">
        <f>SUM('[2]Sheet1'!$N$26:$N$45)</f>
        <v>180907</v>
      </c>
      <c r="E22" s="6">
        <f>+D22/C22*100-100</f>
        <v>216.13280908693753</v>
      </c>
      <c r="F22" s="6">
        <f>SUM('[9]Sheet1'!$N$26:$N$45)</f>
        <v>55016</v>
      </c>
      <c r="G22" s="6">
        <f>SUM('[1]Sheet1'!$N$26:$N$45)</f>
        <v>53534</v>
      </c>
      <c r="H22" s="6">
        <f>+G22/F22*100-100</f>
        <v>-2.6937618147448035</v>
      </c>
      <c r="I22" s="6">
        <f>SUM('[10]Sheet1'!$N$26:$N$45)</f>
        <v>5176</v>
      </c>
      <c r="J22" s="6">
        <f>SUM('[3]Sheet1'!$N$26:$N$45)</f>
        <v>13731</v>
      </c>
      <c r="K22" s="6">
        <f>+J22/I22*100-100</f>
        <v>165.28207109737252</v>
      </c>
      <c r="L22" s="6">
        <f>SUM('[11]Sheet1'!$N$26:$N$45)</f>
        <v>14624</v>
      </c>
      <c r="M22" s="6">
        <f>SUM('[4]Sheet1'!$N$26:$N$45)</f>
        <v>55080</v>
      </c>
      <c r="N22" s="6">
        <f>+M22/L22*100-100</f>
        <v>276.64113785557987</v>
      </c>
      <c r="O22" s="41" t="s">
        <v>15</v>
      </c>
      <c r="P22" s="75"/>
      <c r="Q22" s="20" t="s">
        <v>31</v>
      </c>
      <c r="R22" s="6">
        <f>SUM('[12]Sheet1'!$N$26:$N$45)</f>
        <v>5500</v>
      </c>
      <c r="S22" s="6">
        <f>SUM('[16]Sheet1'!$N$26:$N$45)</f>
        <v>7889</v>
      </c>
      <c r="T22" s="6">
        <f>+S22/R22*100-100</f>
        <v>43.43636363636364</v>
      </c>
      <c r="U22" s="6">
        <f>SUM('[13]Sheet1'!$N$26:$N$45)</f>
        <v>5803</v>
      </c>
      <c r="V22" s="6">
        <f>SUM('[5]Sheet1'!$N$26:$N$45)</f>
        <v>12015</v>
      </c>
      <c r="W22" s="6">
        <f>+V22/U22*100-100</f>
        <v>107.0480785800448</v>
      </c>
      <c r="X22" s="6">
        <f>SUM('[14]Sheet1'!$N$26:$N$45)</f>
        <v>3568</v>
      </c>
      <c r="Y22" s="6">
        <f>SUM('[6]Sheet1'!$N$26:$N$45)</f>
        <v>4493</v>
      </c>
      <c r="Z22" s="6">
        <f>+Y22/X22*100-100</f>
        <v>25.924887892376674</v>
      </c>
      <c r="AA22" s="6">
        <f>SUM('[15]Sheet1'!$N$26:$N$45)</f>
        <v>21165</v>
      </c>
      <c r="AB22" s="6">
        <f>SUM('[7]Sheet1'!$N$26:$N$45)</f>
        <v>52485</v>
      </c>
      <c r="AC22" s="6">
        <f>+AB22/AA22*100-100</f>
        <v>147.9801559177888</v>
      </c>
      <c r="AD22" s="14" t="s">
        <v>15</v>
      </c>
      <c r="AE22" s="75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3.5" customHeight="1">
      <c r="B23" s="40" t="s">
        <v>58</v>
      </c>
      <c r="C23" s="6">
        <f>'[8]Sheet1'!$N$95</f>
        <v>15269</v>
      </c>
      <c r="D23" s="6">
        <f>'[2]Sheet1'!$N$95</f>
        <v>18621</v>
      </c>
      <c r="E23" s="6">
        <f t="shared" si="5"/>
        <v>21.95297661929399</v>
      </c>
      <c r="F23" s="6">
        <f>'[9]Sheet1'!$N$95</f>
        <v>2442</v>
      </c>
      <c r="G23" s="6">
        <f>'[1]Sheet1'!$N$95</f>
        <v>1980</v>
      </c>
      <c r="H23" s="6">
        <f t="shared" si="8"/>
        <v>-18.91891891891892</v>
      </c>
      <c r="I23" s="6">
        <f>'[10]Sheet1'!$N$46</f>
        <v>535</v>
      </c>
      <c r="J23" s="6">
        <f>'[3]Sheet1'!$N$46</f>
        <v>767</v>
      </c>
      <c r="K23" s="6">
        <f t="shared" si="7"/>
        <v>43.364485981308434</v>
      </c>
      <c r="L23" s="6">
        <f>'[11]Sheet1'!$N$46</f>
        <v>5027</v>
      </c>
      <c r="M23" s="6">
        <f>'[4]Sheet1'!$N$95</f>
        <v>5277</v>
      </c>
      <c r="N23" s="6">
        <f t="shared" si="0"/>
        <v>4.973145016908688</v>
      </c>
      <c r="O23" s="41" t="s">
        <v>25</v>
      </c>
      <c r="P23" s="75"/>
      <c r="Q23" s="20" t="s">
        <v>58</v>
      </c>
      <c r="R23" s="88">
        <f>'[12]Sheet1'!$N$46</f>
        <v>1491</v>
      </c>
      <c r="S23" s="88">
        <f>'[16]Sheet1'!$N$46</f>
        <v>2044</v>
      </c>
      <c r="T23" s="6">
        <f t="shared" si="1"/>
        <v>37.08920187793427</v>
      </c>
      <c r="U23" s="6">
        <f>'[13]Sheet1'!$N$46</f>
        <v>105</v>
      </c>
      <c r="V23" s="6">
        <f>'[5]Sheet1'!$N$46</f>
        <v>126</v>
      </c>
      <c r="W23" s="6">
        <f t="shared" si="2"/>
        <v>20</v>
      </c>
      <c r="X23" s="6">
        <f>'[14]Sheet1'!$N$46</f>
        <v>610</v>
      </c>
      <c r="Y23" s="6">
        <f>'[6]Sheet1'!$N$95</f>
        <v>623</v>
      </c>
      <c r="Z23" s="6">
        <f t="shared" si="3"/>
        <v>2.131147540983605</v>
      </c>
      <c r="AA23" s="6">
        <v>3993</v>
      </c>
      <c r="AB23" s="6">
        <f>'[7]Sheet1'!$N$95</f>
        <v>4680</v>
      </c>
      <c r="AC23" s="6">
        <f t="shared" si="4"/>
        <v>17.205108940646127</v>
      </c>
      <c r="AD23" s="14" t="s">
        <v>25</v>
      </c>
      <c r="AE23" s="75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3.5" customHeight="1">
      <c r="B24" s="42" t="s">
        <v>46</v>
      </c>
      <c r="C24" s="7">
        <f>SUM(C9:C23)</f>
        <v>299650</v>
      </c>
      <c r="D24" s="7">
        <f>SUM(D9:D23)</f>
        <v>541642</v>
      </c>
      <c r="E24" s="7">
        <f t="shared" si="5"/>
        <v>80.75821792090773</v>
      </c>
      <c r="F24" s="7">
        <f>SUM(F9:F23)</f>
        <v>154339</v>
      </c>
      <c r="G24" s="7">
        <f>SUM(G9:G23)</f>
        <v>255993</v>
      </c>
      <c r="H24" s="7">
        <f t="shared" si="6"/>
        <v>65.86410434174124</v>
      </c>
      <c r="I24" s="7">
        <f>SUM(I9:I23)</f>
        <v>41620</v>
      </c>
      <c r="J24" s="7">
        <f>SUM(J9:J23)</f>
        <v>68818</v>
      </c>
      <c r="K24" s="7">
        <f t="shared" si="7"/>
        <v>65.34839019702065</v>
      </c>
      <c r="L24" s="7">
        <f>SUM(L9:L23)</f>
        <v>84012</v>
      </c>
      <c r="M24" s="7">
        <f>SUM(M9:M23)</f>
        <v>180712</v>
      </c>
      <c r="N24" s="7">
        <f t="shared" si="0"/>
        <v>115.10260438984906</v>
      </c>
      <c r="O24" s="45" t="s">
        <v>16</v>
      </c>
      <c r="P24" s="76"/>
      <c r="Q24" s="21" t="s">
        <v>46</v>
      </c>
      <c r="R24" s="7">
        <f>SUM(R9:R23)</f>
        <v>86574</v>
      </c>
      <c r="S24" s="7">
        <f>SUM(S9:S23)</f>
        <v>120489</v>
      </c>
      <c r="T24" s="7">
        <f t="shared" si="1"/>
        <v>39.1745789729018</v>
      </c>
      <c r="U24" s="7">
        <f>SUM(U9:U23)</f>
        <v>49838</v>
      </c>
      <c r="V24" s="7">
        <f>SUM(V9:V23)</f>
        <v>87057</v>
      </c>
      <c r="W24" s="7">
        <f t="shared" si="2"/>
        <v>74.67996308038042</v>
      </c>
      <c r="X24" s="7">
        <f>SUM(X9:X23)</f>
        <v>43188</v>
      </c>
      <c r="Y24" s="7">
        <f>SUM(Y9:Y23)</f>
        <v>70657</v>
      </c>
      <c r="Z24" s="7">
        <f t="shared" si="3"/>
        <v>63.60331573585256</v>
      </c>
      <c r="AA24" s="7">
        <f>SUM(AA9:AA23)</f>
        <v>110683</v>
      </c>
      <c r="AB24" s="7">
        <f>SUM(AB9:AB23)</f>
        <v>205408</v>
      </c>
      <c r="AC24" s="7">
        <f t="shared" si="4"/>
        <v>85.58224840309714</v>
      </c>
      <c r="AD24" s="15" t="s">
        <v>16</v>
      </c>
      <c r="AE24" s="76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8.75" customHeight="1">
      <c r="B25" s="40" t="s">
        <v>47</v>
      </c>
      <c r="C25" s="6">
        <v>4424</v>
      </c>
      <c r="D25" s="6">
        <v>5598</v>
      </c>
      <c r="E25" s="10">
        <f t="shared" si="5"/>
        <v>26.5370705244123</v>
      </c>
      <c r="F25" s="6">
        <v>0</v>
      </c>
      <c r="G25" s="6">
        <v>0</v>
      </c>
      <c r="H25" s="10" t="e">
        <f t="shared" si="6"/>
        <v>#DIV/0!</v>
      </c>
      <c r="I25" s="6">
        <v>90</v>
      </c>
      <c r="J25" s="6">
        <v>35</v>
      </c>
      <c r="K25" s="10">
        <f t="shared" si="7"/>
        <v>-61.11111111111111</v>
      </c>
      <c r="L25" s="6">
        <v>95</v>
      </c>
      <c r="M25" s="6">
        <v>639</v>
      </c>
      <c r="N25" s="10">
        <f t="shared" si="0"/>
        <v>572.6315789473684</v>
      </c>
      <c r="O25" s="41" t="s">
        <v>17</v>
      </c>
      <c r="P25" s="75"/>
      <c r="Q25" s="20" t="s">
        <v>47</v>
      </c>
      <c r="R25" s="88">
        <v>70</v>
      </c>
      <c r="S25" s="88">
        <v>10</v>
      </c>
      <c r="T25" s="10">
        <f t="shared" si="1"/>
        <v>-85.71428571428572</v>
      </c>
      <c r="U25" s="6">
        <v>212</v>
      </c>
      <c r="V25" s="6">
        <v>325</v>
      </c>
      <c r="W25" s="10">
        <f t="shared" si="2"/>
        <v>53.30188679245282</v>
      </c>
      <c r="X25" s="6">
        <v>123</v>
      </c>
      <c r="Y25" s="6">
        <v>93</v>
      </c>
      <c r="Z25" s="10">
        <f t="shared" si="3"/>
        <v>-24.390243902439025</v>
      </c>
      <c r="AA25" s="6">
        <v>1193</v>
      </c>
      <c r="AB25" s="6">
        <v>2118</v>
      </c>
      <c r="AC25" s="10">
        <f t="shared" si="4"/>
        <v>77.53562447611066</v>
      </c>
      <c r="AD25" s="14" t="s">
        <v>17</v>
      </c>
      <c r="AE25" s="75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2:59" ht="18" customHeight="1">
      <c r="B26" s="40" t="s">
        <v>48</v>
      </c>
      <c r="C26" s="6">
        <v>8324</v>
      </c>
      <c r="D26" s="6">
        <v>11840</v>
      </c>
      <c r="E26" s="10">
        <f t="shared" si="5"/>
        <v>42.23930802498799</v>
      </c>
      <c r="F26" s="6">
        <v>3017</v>
      </c>
      <c r="G26" s="6">
        <v>4783</v>
      </c>
      <c r="H26" s="10">
        <f t="shared" si="6"/>
        <v>58.534968511766635</v>
      </c>
      <c r="I26" s="6">
        <v>106</v>
      </c>
      <c r="J26" s="6">
        <v>176</v>
      </c>
      <c r="K26" s="10">
        <f t="shared" si="7"/>
        <v>66.03773584905662</v>
      </c>
      <c r="L26" s="6">
        <v>1555</v>
      </c>
      <c r="M26" s="6">
        <v>2030</v>
      </c>
      <c r="N26" s="10">
        <f t="shared" si="0"/>
        <v>30.546623794212223</v>
      </c>
      <c r="O26" s="41" t="s">
        <v>18</v>
      </c>
      <c r="P26" s="75"/>
      <c r="Q26" s="20" t="s">
        <v>48</v>
      </c>
      <c r="R26" s="88">
        <v>180</v>
      </c>
      <c r="S26" s="88">
        <v>204</v>
      </c>
      <c r="T26" s="10">
        <f t="shared" si="1"/>
        <v>13.333333333333329</v>
      </c>
      <c r="U26" s="6">
        <v>162</v>
      </c>
      <c r="V26" s="6">
        <v>348</v>
      </c>
      <c r="W26" s="10">
        <f t="shared" si="2"/>
        <v>114.81481481481484</v>
      </c>
      <c r="X26" s="6">
        <v>107</v>
      </c>
      <c r="Y26" s="6">
        <v>186</v>
      </c>
      <c r="Z26" s="10">
        <f t="shared" si="3"/>
        <v>73.83177570093457</v>
      </c>
      <c r="AA26" s="6">
        <v>3107</v>
      </c>
      <c r="AB26" s="6">
        <v>2930</v>
      </c>
      <c r="AC26" s="10">
        <f t="shared" si="4"/>
        <v>-5.69681364660444</v>
      </c>
      <c r="AD26" s="14" t="s">
        <v>18</v>
      </c>
      <c r="AE26" s="75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2:59" ht="18" customHeight="1">
      <c r="B27" s="40" t="s">
        <v>53</v>
      </c>
      <c r="C27" s="6">
        <v>7184</v>
      </c>
      <c r="D27" s="6">
        <v>15017</v>
      </c>
      <c r="E27" s="10">
        <f t="shared" si="5"/>
        <v>109.03396436525611</v>
      </c>
      <c r="F27" s="6">
        <v>1860</v>
      </c>
      <c r="G27" s="6">
        <v>4177</v>
      </c>
      <c r="H27" s="10">
        <f t="shared" si="6"/>
        <v>124.56989247311827</v>
      </c>
      <c r="I27" s="6">
        <v>600</v>
      </c>
      <c r="J27" s="6">
        <v>1293</v>
      </c>
      <c r="K27" s="10">
        <f t="shared" si="7"/>
        <v>115.49999999999997</v>
      </c>
      <c r="L27" s="6">
        <v>1534</v>
      </c>
      <c r="M27" s="6">
        <v>1872</v>
      </c>
      <c r="N27" s="10">
        <f t="shared" si="0"/>
        <v>22.033898305084747</v>
      </c>
      <c r="O27" s="41" t="s">
        <v>23</v>
      </c>
      <c r="P27" s="75"/>
      <c r="Q27" s="20" t="s">
        <v>53</v>
      </c>
      <c r="R27" s="88">
        <v>1612</v>
      </c>
      <c r="S27" s="88">
        <v>2453</v>
      </c>
      <c r="T27" s="10">
        <f t="shared" si="1"/>
        <v>52.1712158808933</v>
      </c>
      <c r="U27" s="6">
        <v>794</v>
      </c>
      <c r="V27" s="6">
        <v>1961</v>
      </c>
      <c r="W27" s="10">
        <f t="shared" si="2"/>
        <v>146.97732997481108</v>
      </c>
      <c r="X27" s="6">
        <v>480</v>
      </c>
      <c r="Y27" s="6">
        <v>1429</v>
      </c>
      <c r="Z27" s="10">
        <f t="shared" si="3"/>
        <v>197.70833333333331</v>
      </c>
      <c r="AA27" s="6">
        <v>1420</v>
      </c>
      <c r="AB27" s="6">
        <v>3595</v>
      </c>
      <c r="AC27" s="10">
        <f t="shared" si="4"/>
        <v>153.16901408450704</v>
      </c>
      <c r="AD27" s="14" t="s">
        <v>23</v>
      </c>
      <c r="AE27" s="75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6.5" customHeight="1">
      <c r="B28" s="40" t="s">
        <v>54</v>
      </c>
      <c r="C28" s="6">
        <v>1515</v>
      </c>
      <c r="D28" s="6">
        <v>1552</v>
      </c>
      <c r="E28" s="10">
        <f t="shared" si="5"/>
        <v>2.4422442244224527</v>
      </c>
      <c r="F28" s="6">
        <v>274</v>
      </c>
      <c r="G28" s="6">
        <v>271</v>
      </c>
      <c r="H28" s="10">
        <f t="shared" si="6"/>
        <v>-1.0948905109489147</v>
      </c>
      <c r="I28" s="6">
        <v>87</v>
      </c>
      <c r="J28" s="6">
        <v>99</v>
      </c>
      <c r="K28" s="10">
        <f t="shared" si="7"/>
        <v>13.793103448275872</v>
      </c>
      <c r="L28" s="6">
        <v>109</v>
      </c>
      <c r="M28" s="6">
        <v>48</v>
      </c>
      <c r="N28" s="10">
        <f t="shared" si="0"/>
        <v>-55.96330275229357</v>
      </c>
      <c r="O28" s="41" t="s">
        <v>24</v>
      </c>
      <c r="P28" s="75"/>
      <c r="Q28" s="20" t="s">
        <v>54</v>
      </c>
      <c r="R28" s="88">
        <v>470</v>
      </c>
      <c r="S28" s="88">
        <v>345</v>
      </c>
      <c r="T28" s="10">
        <f t="shared" si="1"/>
        <v>-26.59574468085107</v>
      </c>
      <c r="U28" s="6">
        <v>286</v>
      </c>
      <c r="V28" s="6">
        <v>281</v>
      </c>
      <c r="W28" s="10">
        <f t="shared" si="2"/>
        <v>-1.7482517482517466</v>
      </c>
      <c r="X28" s="6">
        <v>83</v>
      </c>
      <c r="Y28" s="6">
        <v>101</v>
      </c>
      <c r="Z28" s="10">
        <f t="shared" si="3"/>
        <v>21.686746987951807</v>
      </c>
      <c r="AA28" s="6">
        <v>614</v>
      </c>
      <c r="AB28" s="6">
        <v>1700</v>
      </c>
      <c r="AC28" s="10">
        <f t="shared" si="4"/>
        <v>176.87296416938108</v>
      </c>
      <c r="AD28" s="14" t="s">
        <v>24</v>
      </c>
      <c r="AE28" s="75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2:59" ht="16.5" customHeight="1">
      <c r="B29" s="40" t="s">
        <v>49</v>
      </c>
      <c r="C29" s="6">
        <v>2656</v>
      </c>
      <c r="D29" s="6">
        <v>2795</v>
      </c>
      <c r="E29" s="10">
        <f t="shared" si="5"/>
        <v>5.233433734939766</v>
      </c>
      <c r="F29" s="6">
        <v>2181</v>
      </c>
      <c r="G29" s="6">
        <v>1771</v>
      </c>
      <c r="H29" s="10">
        <f t="shared" si="6"/>
        <v>-18.79871618523613</v>
      </c>
      <c r="I29" s="6">
        <v>593</v>
      </c>
      <c r="J29" s="6">
        <v>128</v>
      </c>
      <c r="K29" s="10">
        <f t="shared" si="7"/>
        <v>-78.41483979763913</v>
      </c>
      <c r="L29" s="6">
        <v>872</v>
      </c>
      <c r="M29" s="6">
        <v>709</v>
      </c>
      <c r="N29" s="10">
        <f t="shared" si="0"/>
        <v>-18.69266055045871</v>
      </c>
      <c r="O29" s="41" t="s">
        <v>19</v>
      </c>
      <c r="P29" s="75"/>
      <c r="Q29" s="20" t="s">
        <v>49</v>
      </c>
      <c r="R29" s="88">
        <v>19</v>
      </c>
      <c r="S29" s="88">
        <v>16</v>
      </c>
      <c r="T29" s="10">
        <f t="shared" si="1"/>
        <v>-15.789473684210535</v>
      </c>
      <c r="U29" s="6">
        <v>147</v>
      </c>
      <c r="V29" s="6">
        <v>587</v>
      </c>
      <c r="W29" s="10">
        <f t="shared" si="2"/>
        <v>299.3197278911565</v>
      </c>
      <c r="X29" s="6">
        <v>445</v>
      </c>
      <c r="Y29" s="6">
        <v>250</v>
      </c>
      <c r="Z29" s="10">
        <f t="shared" si="3"/>
        <v>-43.82022471910112</v>
      </c>
      <c r="AA29" s="6">
        <v>2010</v>
      </c>
      <c r="AB29" s="6">
        <v>971</v>
      </c>
      <c r="AC29" s="10">
        <f t="shared" si="4"/>
        <v>-51.691542288557216</v>
      </c>
      <c r="AD29" s="14" t="s">
        <v>19</v>
      </c>
      <c r="AE29" s="75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59" ht="18" customHeight="1">
      <c r="B30" s="40" t="s">
        <v>50</v>
      </c>
      <c r="C30" s="6">
        <v>2752</v>
      </c>
      <c r="D30" s="6">
        <v>2603</v>
      </c>
      <c r="E30" s="10">
        <f t="shared" si="5"/>
        <v>-5.414244186046517</v>
      </c>
      <c r="F30" s="6">
        <v>169</v>
      </c>
      <c r="G30" s="6">
        <v>165</v>
      </c>
      <c r="H30" s="10">
        <f t="shared" si="6"/>
        <v>-2.366863905325445</v>
      </c>
      <c r="I30" s="6">
        <v>73</v>
      </c>
      <c r="J30" s="6">
        <v>227</v>
      </c>
      <c r="K30" s="10" t="s">
        <v>66</v>
      </c>
      <c r="L30" s="6">
        <v>126</v>
      </c>
      <c r="M30" s="6">
        <v>22</v>
      </c>
      <c r="N30" s="10">
        <f t="shared" si="0"/>
        <v>-82.53968253968254</v>
      </c>
      <c r="O30" s="41" t="s">
        <v>20</v>
      </c>
      <c r="P30" s="75"/>
      <c r="Q30" s="20" t="s">
        <v>50</v>
      </c>
      <c r="R30" s="88">
        <v>140</v>
      </c>
      <c r="S30" s="88">
        <v>119</v>
      </c>
      <c r="T30" s="10">
        <f t="shared" si="1"/>
        <v>-15</v>
      </c>
      <c r="U30" s="6">
        <v>291</v>
      </c>
      <c r="V30" s="6">
        <v>721</v>
      </c>
      <c r="W30" s="10">
        <f t="shared" si="2"/>
        <v>147.766323024055</v>
      </c>
      <c r="X30" s="6">
        <v>79</v>
      </c>
      <c r="Y30" s="6">
        <v>27</v>
      </c>
      <c r="Z30" s="10">
        <f t="shared" si="3"/>
        <v>-65.82278481012659</v>
      </c>
      <c r="AA30" s="6">
        <v>903</v>
      </c>
      <c r="AB30" s="6">
        <v>2219</v>
      </c>
      <c r="AC30" s="10">
        <f t="shared" si="4"/>
        <v>145.73643410852713</v>
      </c>
      <c r="AD30" s="14" t="s">
        <v>20</v>
      </c>
      <c r="AE30" s="75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8" customHeight="1">
      <c r="B31" s="48" t="s">
        <v>51</v>
      </c>
      <c r="C31" s="6">
        <v>1772</v>
      </c>
      <c r="D31" s="6">
        <v>2184</v>
      </c>
      <c r="E31" s="10">
        <f t="shared" si="5"/>
        <v>23.250564334085794</v>
      </c>
      <c r="F31" s="6">
        <v>374</v>
      </c>
      <c r="G31" s="6">
        <v>316</v>
      </c>
      <c r="H31" s="10" t="s">
        <v>66</v>
      </c>
      <c r="I31" s="6">
        <v>244</v>
      </c>
      <c r="J31" s="6">
        <v>351</v>
      </c>
      <c r="K31" s="10">
        <f t="shared" si="7"/>
        <v>43.85245901639345</v>
      </c>
      <c r="L31" s="6">
        <v>208</v>
      </c>
      <c r="M31" s="6">
        <v>99</v>
      </c>
      <c r="N31" s="10">
        <f t="shared" si="0"/>
        <v>-52.40384615384615</v>
      </c>
      <c r="O31" s="49" t="s">
        <v>64</v>
      </c>
      <c r="P31" s="78"/>
      <c r="Q31" s="23" t="s">
        <v>51</v>
      </c>
      <c r="R31" s="88">
        <v>163</v>
      </c>
      <c r="S31" s="88">
        <v>325</v>
      </c>
      <c r="T31" s="10">
        <f t="shared" si="1"/>
        <v>99.38650306748465</v>
      </c>
      <c r="U31" s="6">
        <v>333</v>
      </c>
      <c r="V31" s="6">
        <v>424</v>
      </c>
      <c r="W31" s="10">
        <f t="shared" si="2"/>
        <v>27.327327327327325</v>
      </c>
      <c r="X31" s="6">
        <v>117</v>
      </c>
      <c r="Y31" s="6">
        <v>330</v>
      </c>
      <c r="Z31" s="10">
        <f t="shared" si="3"/>
        <v>182.05128205128204</v>
      </c>
      <c r="AA31" s="6">
        <v>1194</v>
      </c>
      <c r="AB31" s="6">
        <v>1785</v>
      </c>
      <c r="AC31" s="10">
        <f t="shared" si="4"/>
        <v>49.49748743718595</v>
      </c>
      <c r="AD31" s="17" t="s">
        <v>64</v>
      </c>
      <c r="AE31" s="78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2.75" customHeight="1">
      <c r="B32" s="40" t="s">
        <v>31</v>
      </c>
      <c r="C32" s="6">
        <f>SUM('[8]Sheet1'!$N$54:$N$66)</f>
        <v>40360</v>
      </c>
      <c r="D32" s="6">
        <f>SUM('[2]Sheet1'!$N$54:$N$66)</f>
        <v>43544</v>
      </c>
      <c r="E32" s="6">
        <f t="shared" si="5"/>
        <v>7.8889990089197255</v>
      </c>
      <c r="F32" s="6">
        <f>SUM('[9]Sheet1'!$N$54:$N$66)</f>
        <v>6311</v>
      </c>
      <c r="G32" s="6">
        <f>SUM('[1]Sheet1'!$N$54:$N$66)</f>
        <v>7830</v>
      </c>
      <c r="H32" s="6">
        <f t="shared" si="6"/>
        <v>24.069085723340194</v>
      </c>
      <c r="I32" s="6">
        <f>SUM('[10]Sheet1'!$N$55:$N$67)</f>
        <v>925</v>
      </c>
      <c r="J32" s="6">
        <f>SUM('[3]Sheet1'!$N$55:$N$67)</f>
        <v>1140</v>
      </c>
      <c r="K32" s="6">
        <f t="shared" si="7"/>
        <v>23.243243243243256</v>
      </c>
      <c r="L32" s="6">
        <f>SUM('[11]Sheet1'!$N$55:$N$67)</f>
        <v>2325</v>
      </c>
      <c r="M32" s="6">
        <f>SUM('[4]Sheet1'!$N$54:$N$65)</f>
        <v>2073</v>
      </c>
      <c r="N32" s="6">
        <f t="shared" si="0"/>
        <v>-10.83870967741936</v>
      </c>
      <c r="O32" s="41" t="s">
        <v>21</v>
      </c>
      <c r="P32" s="75"/>
      <c r="Q32" s="20" t="s">
        <v>31</v>
      </c>
      <c r="R32" s="6">
        <f>SUM('[12]Sheet1'!$N$55:$N$67)</f>
        <v>10731</v>
      </c>
      <c r="S32" s="6">
        <f>SUM('[16]Sheet1'!$N$55:$N$67)</f>
        <v>9036</v>
      </c>
      <c r="T32" s="6">
        <f t="shared" si="1"/>
        <v>-15.795359239586247</v>
      </c>
      <c r="U32" s="6">
        <f>SUM('[13]Sheet1'!$N$55:$N$67)</f>
        <v>8384</v>
      </c>
      <c r="V32" s="6">
        <f>SUM('[5]Sheet1'!$N$55:$N$67)</f>
        <v>8658</v>
      </c>
      <c r="W32" s="6">
        <f t="shared" si="2"/>
        <v>3.26812977099236</v>
      </c>
      <c r="X32" s="6">
        <f>SUM('[14]Sheet1'!$N$55:$N$67)</f>
        <v>1461</v>
      </c>
      <c r="Y32" s="6">
        <f>SUM('[6]Sheet1'!$N$54:$N$66)</f>
        <v>2510</v>
      </c>
      <c r="Z32" s="6">
        <f t="shared" si="3"/>
        <v>71.80013689253934</v>
      </c>
      <c r="AA32" s="6">
        <f>SUM('[15]Sheet1'!$N$54:$N$66)</f>
        <v>18932</v>
      </c>
      <c r="AB32" s="6">
        <f>SUM('[7]Sheet1'!$N$54:$N$66)</f>
        <v>28049</v>
      </c>
      <c r="AC32" s="6">
        <f t="shared" si="4"/>
        <v>48.15656032114936</v>
      </c>
      <c r="AD32" s="14" t="s">
        <v>21</v>
      </c>
      <c r="AE32" s="75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15" customHeight="1">
      <c r="B33" s="42" t="s">
        <v>52</v>
      </c>
      <c r="C33" s="7">
        <f>SUM(C25:C32)</f>
        <v>68987</v>
      </c>
      <c r="D33" s="7">
        <f>SUM(D25:D32)</f>
        <v>85133</v>
      </c>
      <c r="E33" s="7">
        <f t="shared" si="5"/>
        <v>23.404409526432516</v>
      </c>
      <c r="F33" s="7">
        <f>SUM(F25:F32)</f>
        <v>14186</v>
      </c>
      <c r="G33" s="7">
        <f>SUM(G25:G32)</f>
        <v>19313</v>
      </c>
      <c r="H33" s="7">
        <f t="shared" si="6"/>
        <v>36.14126603693785</v>
      </c>
      <c r="I33" s="7">
        <f>SUM(I25:I32)</f>
        <v>2718</v>
      </c>
      <c r="J33" s="7">
        <f>SUM(J25:J32)</f>
        <v>3449</v>
      </c>
      <c r="K33" s="7">
        <f t="shared" si="7"/>
        <v>26.894775570272273</v>
      </c>
      <c r="L33" s="7">
        <f>SUM(L25:L32)</f>
        <v>6824</v>
      </c>
      <c r="M33" s="7">
        <f>SUM(M25:M32)</f>
        <v>7492</v>
      </c>
      <c r="N33" s="7">
        <f t="shared" si="0"/>
        <v>9.788980070339974</v>
      </c>
      <c r="O33" s="45" t="s">
        <v>22</v>
      </c>
      <c r="P33" s="76"/>
      <c r="Q33" s="21" t="s">
        <v>52</v>
      </c>
      <c r="R33" s="7">
        <f>SUM(R25:R32)</f>
        <v>13385</v>
      </c>
      <c r="S33" s="7">
        <f>SUM(S25:S32)</f>
        <v>12508</v>
      </c>
      <c r="T33" s="7">
        <f t="shared" si="1"/>
        <v>-6.5521105715352945</v>
      </c>
      <c r="U33" s="7">
        <f>SUM(U25:U32)</f>
        <v>10609</v>
      </c>
      <c r="V33" s="7">
        <f>SUM(V25:V32)</f>
        <v>13305</v>
      </c>
      <c r="W33" s="7">
        <f t="shared" si="2"/>
        <v>25.412385710246028</v>
      </c>
      <c r="X33" s="7">
        <f>SUM(X25:X32)</f>
        <v>2895</v>
      </c>
      <c r="Y33" s="7">
        <f>SUM(Y25:Y32)</f>
        <v>4926</v>
      </c>
      <c r="Z33" s="7">
        <f t="shared" si="3"/>
        <v>70.15544041450775</v>
      </c>
      <c r="AA33" s="7">
        <f>SUM(AA25:AA32)</f>
        <v>29373</v>
      </c>
      <c r="AB33" s="7">
        <f>SUM(AB25:AB32)</f>
        <v>43367</v>
      </c>
      <c r="AC33" s="7">
        <f t="shared" si="4"/>
        <v>47.642392673543725</v>
      </c>
      <c r="AD33" s="15" t="s">
        <v>22</v>
      </c>
      <c r="AE33" s="76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5.75" customHeight="1">
      <c r="B34" s="42" t="s">
        <v>55</v>
      </c>
      <c r="C34" s="7">
        <f>'[8]Sheet1'!$N$90</f>
        <v>33316</v>
      </c>
      <c r="D34" s="7">
        <f>'[2]Sheet1'!$N$90</f>
        <v>16958</v>
      </c>
      <c r="E34" s="11">
        <f t="shared" si="5"/>
        <v>-49.09953175651338</v>
      </c>
      <c r="F34" s="7">
        <f>'[9]Sheet1'!$N$90</f>
        <v>10192</v>
      </c>
      <c r="G34" s="7">
        <f>'[1]Sheet1'!$N$90</f>
        <v>3672</v>
      </c>
      <c r="H34" s="11">
        <f t="shared" si="6"/>
        <v>-63.97174254317112</v>
      </c>
      <c r="I34" s="7">
        <f>'[10]Sheet1'!$N$91</f>
        <v>1929</v>
      </c>
      <c r="J34" s="7">
        <f>'[3]Sheet1'!$N$91</f>
        <v>1960</v>
      </c>
      <c r="K34" s="11">
        <f t="shared" si="7"/>
        <v>1.6070502851218293</v>
      </c>
      <c r="L34" s="7">
        <f>'[11]Sheet1'!$N$91</f>
        <v>767</v>
      </c>
      <c r="M34" s="7">
        <f>'[4]Sheet1'!$N$90</f>
        <v>595</v>
      </c>
      <c r="N34" s="11">
        <f t="shared" si="0"/>
        <v>-22.425032594524126</v>
      </c>
      <c r="O34" s="45" t="s">
        <v>65</v>
      </c>
      <c r="P34" s="76"/>
      <c r="Q34" s="21" t="s">
        <v>55</v>
      </c>
      <c r="R34" s="7">
        <f>'[12]Sheet1'!$N$91</f>
        <v>523</v>
      </c>
      <c r="S34" s="7">
        <f>'[16]Sheet1'!$N$91</f>
        <v>736</v>
      </c>
      <c r="T34" s="11">
        <f t="shared" si="1"/>
        <v>40.72657743785851</v>
      </c>
      <c r="U34" s="7">
        <f>'[13]Sheet1'!$N$91</f>
        <v>8523</v>
      </c>
      <c r="V34" s="7">
        <f>'[5]Sheet1'!$N$91</f>
        <v>10186</v>
      </c>
      <c r="W34" s="11">
        <f t="shared" si="2"/>
        <v>19.511908952246856</v>
      </c>
      <c r="X34" s="7">
        <f>'[14]Sheet1'!$N$91</f>
        <v>11883</v>
      </c>
      <c r="Y34" s="7">
        <f>'[6]Sheet1'!$N$90</f>
        <v>11247</v>
      </c>
      <c r="Z34" s="11">
        <f t="shared" si="3"/>
        <v>-5.352183791971726</v>
      </c>
      <c r="AA34" s="7">
        <f>'[15]Sheet1'!$N$90</f>
        <v>5597</v>
      </c>
      <c r="AB34" s="7">
        <f>'[7]Sheet1'!$N$90</f>
        <v>12946</v>
      </c>
      <c r="AC34" s="11">
        <f t="shared" si="4"/>
        <v>131.30248347328924</v>
      </c>
      <c r="AD34" s="15" t="s">
        <v>65</v>
      </c>
      <c r="AE34" s="76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5.75" customHeight="1">
      <c r="B35" s="42" t="s">
        <v>56</v>
      </c>
      <c r="C35" s="7">
        <f>'[8]Sheet1'!$N$68</f>
        <v>122679</v>
      </c>
      <c r="D35" s="7">
        <f>'[2]Sheet1'!$N$68</f>
        <v>90293</v>
      </c>
      <c r="E35" s="7">
        <f t="shared" si="5"/>
        <v>-26.398976189893958</v>
      </c>
      <c r="F35" s="7">
        <f>'[9]Sheet1'!$N$68</f>
        <v>34521</v>
      </c>
      <c r="G35" s="7">
        <f>'[1]Sheet1'!$N$68</f>
        <v>44100</v>
      </c>
      <c r="H35" s="7">
        <f t="shared" si="6"/>
        <v>27.748327105240293</v>
      </c>
      <c r="I35" s="7">
        <f>'[10]Sheet1'!$N$69</f>
        <v>37688</v>
      </c>
      <c r="J35" s="7">
        <f>'[3]Sheet1'!$N$69</f>
        <v>47360</v>
      </c>
      <c r="K35" s="7">
        <f t="shared" si="7"/>
        <v>25.66334111653576</v>
      </c>
      <c r="L35" s="7">
        <f>'[11]Sheet1'!$N$69</f>
        <v>3109</v>
      </c>
      <c r="M35" s="7">
        <f>'[4]Sheet1'!$N$68</f>
        <v>7799</v>
      </c>
      <c r="N35" s="7">
        <f t="shared" si="0"/>
        <v>150.85236410421356</v>
      </c>
      <c r="O35" s="45" t="s">
        <v>57</v>
      </c>
      <c r="P35" s="76"/>
      <c r="Q35" s="21" t="s">
        <v>56</v>
      </c>
      <c r="R35" s="7">
        <f>'[12]Sheet1'!$N$69</f>
        <v>14145</v>
      </c>
      <c r="S35" s="7">
        <f>'[16]Sheet1'!$N$69</f>
        <v>11105</v>
      </c>
      <c r="T35" s="7">
        <f t="shared" si="1"/>
        <v>-21.491693177801338</v>
      </c>
      <c r="U35" s="7">
        <f>'[13]Sheet1'!$N$69</f>
        <v>9551</v>
      </c>
      <c r="V35" s="7">
        <f>'[5]Sheet1'!$N$69</f>
        <v>9832</v>
      </c>
      <c r="W35" s="7">
        <f t="shared" si="2"/>
        <v>2.94210030363314</v>
      </c>
      <c r="X35" s="7">
        <f>'[14]Sheet1'!$N$69</f>
        <v>57387</v>
      </c>
      <c r="Y35" s="7">
        <f>'[6]Sheet1'!$N$68</f>
        <v>45085</v>
      </c>
      <c r="Z35" s="7">
        <f t="shared" si="3"/>
        <v>-21.436910798612928</v>
      </c>
      <c r="AA35" s="7">
        <v>1662</v>
      </c>
      <c r="AB35" s="7">
        <f>'[7]Sheet1'!$N$68</f>
        <v>1803</v>
      </c>
      <c r="AC35" s="7">
        <f t="shared" si="4"/>
        <v>8.483754512635386</v>
      </c>
      <c r="AD35" s="15" t="s">
        <v>57</v>
      </c>
      <c r="AE35" s="76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6.5" customHeight="1">
      <c r="B36" s="42" t="s">
        <v>81</v>
      </c>
      <c r="C36" s="43">
        <f>'[8]Sheet1'!$N$94</f>
        <v>1247</v>
      </c>
      <c r="D36" s="43">
        <f>'[2]Sheet1'!$N$94</f>
        <v>1168</v>
      </c>
      <c r="E36" s="44">
        <f t="shared" si="5"/>
        <v>-6.335204490777869</v>
      </c>
      <c r="F36" s="43">
        <f>'[9]Sheet1'!$N$94</f>
        <v>0</v>
      </c>
      <c r="G36" s="43">
        <f>'[1]Sheet1'!$N$94</f>
        <v>0</v>
      </c>
      <c r="H36" s="44" t="e">
        <f t="shared" si="6"/>
        <v>#DIV/0!</v>
      </c>
      <c r="I36" s="43">
        <f>'[10]Sheet1'!$N$95</f>
        <v>0</v>
      </c>
      <c r="J36" s="43">
        <f>'[3]Sheet1'!$N$95</f>
        <v>0</v>
      </c>
      <c r="K36" s="44" t="e">
        <f t="shared" si="7"/>
        <v>#DIV/0!</v>
      </c>
      <c r="L36" s="43">
        <f>'[11]Sheet1'!$N$95</f>
        <v>0</v>
      </c>
      <c r="M36" s="43">
        <f>'[4]Sheet1'!$N$94</f>
        <v>40</v>
      </c>
      <c r="N36" s="44" t="e">
        <f t="shared" si="0"/>
        <v>#DIV/0!</v>
      </c>
      <c r="O36" s="45" t="s">
        <v>82</v>
      </c>
      <c r="P36" s="76"/>
      <c r="Q36" s="42" t="s">
        <v>81</v>
      </c>
      <c r="R36" s="43">
        <f>'[12]Sheet1'!$N$95</f>
        <v>39</v>
      </c>
      <c r="S36" s="43">
        <f>'[16]Sheet1'!$N$95</f>
        <v>16</v>
      </c>
      <c r="T36" s="44">
        <f t="shared" si="1"/>
        <v>-58.97435897435898</v>
      </c>
      <c r="U36" s="43">
        <f>'[13]Sheet1'!$N$95</f>
        <v>0</v>
      </c>
      <c r="V36" s="43">
        <f>'[5]Sheet1'!$N$95</f>
        <v>0</v>
      </c>
      <c r="W36" s="44" t="e">
        <f t="shared" si="2"/>
        <v>#DIV/0!</v>
      </c>
      <c r="X36" s="43">
        <f>'[14]Sheet1'!$N$95</f>
        <v>13</v>
      </c>
      <c r="Y36" s="43">
        <f>'[6]Sheet1'!$N$94</f>
        <v>1</v>
      </c>
      <c r="Z36" s="44">
        <f t="shared" si="3"/>
        <v>-92.3076923076923</v>
      </c>
      <c r="AA36" s="43"/>
      <c r="AB36" s="43">
        <f>'[7]Sheet1'!$N$94</f>
        <v>0</v>
      </c>
      <c r="AC36" s="44" t="e">
        <f t="shared" si="4"/>
        <v>#DIV/0!</v>
      </c>
      <c r="AD36" s="45" t="s">
        <v>82</v>
      </c>
      <c r="AE36" s="76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7.25" customHeight="1" thickBot="1">
      <c r="B37" s="42" t="s">
        <v>59</v>
      </c>
      <c r="C37" s="7">
        <f>'[8]Sheet1'!$N$93</f>
        <v>5610</v>
      </c>
      <c r="D37" s="7">
        <f>'[2]Sheet1'!$N$93</f>
        <v>5589</v>
      </c>
      <c r="E37" s="7">
        <f t="shared" si="5"/>
        <v>-0.37433155080213965</v>
      </c>
      <c r="F37" s="7">
        <f>'[9]Sheet1'!$N$93</f>
        <v>307</v>
      </c>
      <c r="G37" s="7">
        <f>'[1]Sheet1'!$N$93</f>
        <v>228</v>
      </c>
      <c r="H37" s="7">
        <f t="shared" si="6"/>
        <v>-25.732899022801305</v>
      </c>
      <c r="I37" s="7">
        <f>'[10]Sheet1'!$N$94</f>
        <v>186</v>
      </c>
      <c r="J37" s="7">
        <f>'[3]Sheet1'!$N$94</f>
        <v>138</v>
      </c>
      <c r="K37" s="7">
        <f t="shared" si="7"/>
        <v>-25.80645161290323</v>
      </c>
      <c r="L37" s="7">
        <f>'[11]Sheet1'!$N$94</f>
        <v>67</v>
      </c>
      <c r="M37" s="7">
        <f>'[4]Sheet1'!$N$93</f>
        <v>44</v>
      </c>
      <c r="N37" s="7">
        <f t="shared" si="0"/>
        <v>-34.32835820895522</v>
      </c>
      <c r="O37" s="45" t="s">
        <v>26</v>
      </c>
      <c r="P37" s="80"/>
      <c r="Q37" s="21" t="s">
        <v>59</v>
      </c>
      <c r="R37" s="7">
        <f>'[12]Sheet1'!$N$94</f>
        <v>473</v>
      </c>
      <c r="S37" s="7">
        <f>'[16]Sheet1'!$N$94</f>
        <v>271</v>
      </c>
      <c r="T37" s="7">
        <f t="shared" si="1"/>
        <v>-42.7061310782241</v>
      </c>
      <c r="U37" s="7">
        <f>'[13]Sheet1'!$N$94</f>
        <v>912</v>
      </c>
      <c r="V37" s="7">
        <f>'[5]Sheet1'!$N$94</f>
        <v>866</v>
      </c>
      <c r="W37" s="7">
        <f t="shared" si="2"/>
        <v>-5.043859649122808</v>
      </c>
      <c r="X37" s="7">
        <f>'[14]Sheet1'!$N$94</f>
        <v>207</v>
      </c>
      <c r="Y37" s="7">
        <f>'[6]Sheet1'!$N$93</f>
        <v>201</v>
      </c>
      <c r="Z37" s="7">
        <f t="shared" si="3"/>
        <v>-2.898550724637687</v>
      </c>
      <c r="AA37" s="7">
        <f>'[15]Sheet1'!$N$93</f>
        <v>782</v>
      </c>
      <c r="AB37" s="7">
        <f>'[7]Sheet1'!$N$93</f>
        <v>621</v>
      </c>
      <c r="AC37" s="7">
        <f t="shared" si="4"/>
        <v>-20.588235294117652</v>
      </c>
      <c r="AD37" s="15" t="s">
        <v>26</v>
      </c>
      <c r="AE37" s="80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1:59" ht="17.25" customHeight="1" thickBot="1">
      <c r="A38" s="64"/>
      <c r="B38" s="53" t="s">
        <v>60</v>
      </c>
      <c r="C38" s="8">
        <f>+C8+C24+C33+C34+C35+C36+C37</f>
        <v>581145</v>
      </c>
      <c r="D38" s="8">
        <f>+D8+D24+D33+D34+D35+D36+D37</f>
        <v>813267</v>
      </c>
      <c r="E38" s="8">
        <f t="shared" si="5"/>
        <v>39.9421831040446</v>
      </c>
      <c r="F38" s="8">
        <f>+F8+F24+F33+F34+F35+F36+F37</f>
        <v>227875</v>
      </c>
      <c r="G38" s="8">
        <f>+G8+G24+G33+G34+G35+G36+G37</f>
        <v>351508</v>
      </c>
      <c r="H38" s="8">
        <f t="shared" si="6"/>
        <v>54.25474492594623</v>
      </c>
      <c r="I38" s="8">
        <f>SUM(I37,I35,I34,I33,I24,I8)</f>
        <v>87657</v>
      </c>
      <c r="J38" s="8">
        <f>SUM(J37,J35,J34,J33,J24,J8)</f>
        <v>125358</v>
      </c>
      <c r="K38" s="8">
        <f t="shared" si="7"/>
        <v>43.00968547862692</v>
      </c>
      <c r="L38" s="8">
        <f>+L8+L24+L33+L34+L35++L37</f>
        <v>101139</v>
      </c>
      <c r="M38" s="8">
        <f>+M8+M24+M33+M34+M35++M37++M36</f>
        <v>206890</v>
      </c>
      <c r="N38" s="8">
        <f t="shared" si="0"/>
        <v>104.56006090627753</v>
      </c>
      <c r="O38" s="54" t="s">
        <v>27</v>
      </c>
      <c r="P38" s="60"/>
      <c r="Q38" s="25" t="s">
        <v>60</v>
      </c>
      <c r="R38" s="8">
        <f>+R8+R24+R33+R34+R35+R36+R37</f>
        <v>121600</v>
      </c>
      <c r="S38" s="8">
        <f>+S8+S24+S33+S34+S35+S36+S37</f>
        <v>154582</v>
      </c>
      <c r="T38" s="8">
        <f t="shared" si="1"/>
        <v>27.123355263157904</v>
      </c>
      <c r="U38" s="8">
        <f>(U8+U24+U33+U34+U35+U37)</f>
        <v>92647</v>
      </c>
      <c r="V38" s="8">
        <f>(V8+V24+V33+V34+V35+V37)</f>
        <v>142419</v>
      </c>
      <c r="W38" s="8">
        <f t="shared" si="2"/>
        <v>53.72219283948752</v>
      </c>
      <c r="X38" s="8">
        <f>(X8+X24+X33+X34+X35+X37+X36)</f>
        <v>122249</v>
      </c>
      <c r="Y38" s="8">
        <f>+Y8+Y24+Y33+Y34+Y35+Y36+Y37</f>
        <v>141869</v>
      </c>
      <c r="Z38" s="8">
        <f t="shared" si="3"/>
        <v>16.0492110364911</v>
      </c>
      <c r="AA38" s="8">
        <f>(AA8+AA24+AA33+AA34+AA35+AA37)</f>
        <v>164044</v>
      </c>
      <c r="AB38" s="8">
        <f>(AB8+AB24+AB33+AB34+AB35+AB37)</f>
        <v>298326</v>
      </c>
      <c r="AC38" s="8">
        <f t="shared" si="4"/>
        <v>81.8573065762844</v>
      </c>
      <c r="AD38" s="19" t="s">
        <v>27</v>
      </c>
      <c r="AE38" s="60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1:59" ht="14.25" customHeight="1">
      <c r="A39" s="64"/>
      <c r="B39" s="61" t="s">
        <v>78</v>
      </c>
      <c r="C39" s="55"/>
      <c r="D39" s="56"/>
      <c r="E39" s="56"/>
      <c r="F39" s="89"/>
      <c r="G39" s="56"/>
      <c r="H39" s="56"/>
      <c r="I39" s="57"/>
      <c r="J39" s="57"/>
      <c r="K39" s="58"/>
      <c r="L39" s="56"/>
      <c r="M39" s="56"/>
      <c r="N39" s="59"/>
      <c r="O39" s="60" t="s">
        <v>79</v>
      </c>
      <c r="P39" s="60"/>
      <c r="Q39" s="61" t="s">
        <v>78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60" t="s">
        <v>79</v>
      </c>
      <c r="AE39" s="60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3.5" customHeight="1">
      <c r="B40" s="61" t="s">
        <v>68</v>
      </c>
      <c r="C40" s="62"/>
      <c r="D40" s="111"/>
      <c r="E40" s="63"/>
      <c r="F40" s="111"/>
      <c r="G40" s="86"/>
      <c r="H40" s="63"/>
      <c r="I40" s="64"/>
      <c r="J40" s="64"/>
      <c r="K40" s="64"/>
      <c r="L40" s="86"/>
      <c r="M40" s="63"/>
      <c r="N40" s="63"/>
      <c r="O40" s="60" t="s">
        <v>67</v>
      </c>
      <c r="Q40" s="1"/>
      <c r="R40" s="3">
        <f>R38-'[12]Sheet1'!$N$96</f>
        <v>0</v>
      </c>
      <c r="S40" s="3"/>
      <c r="T40" s="1"/>
      <c r="U40" s="1"/>
      <c r="V40" s="1"/>
      <c r="W40" s="1"/>
      <c r="X40" s="1"/>
      <c r="Y40" s="1"/>
      <c r="Z40" s="1"/>
      <c r="AA40" s="3">
        <f>AA38-'[15]Sheet1'!$N$96</f>
        <v>0</v>
      </c>
      <c r="AB40" s="1"/>
      <c r="AC40" s="1"/>
      <c r="AD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5.75">
      <c r="B41" s="65"/>
      <c r="C41" s="67"/>
      <c r="D41" s="34"/>
      <c r="E41" s="34"/>
      <c r="F41" s="34"/>
      <c r="G41" s="67"/>
      <c r="H41" s="34"/>
      <c r="I41" s="66"/>
      <c r="J41" s="34"/>
      <c r="K41" s="34"/>
      <c r="L41" s="66"/>
      <c r="M41" s="67"/>
      <c r="N41" s="3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1"/>
      <c r="AD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5.75">
      <c r="B42" s="65"/>
      <c r="C42" s="34"/>
      <c r="D42" s="34"/>
      <c r="E42" s="34"/>
      <c r="F42" s="34"/>
      <c r="G42" s="34"/>
      <c r="H42" s="34"/>
      <c r="I42" s="34"/>
      <c r="J42" s="34"/>
      <c r="K42" s="34"/>
      <c r="L42" s="67"/>
      <c r="M42" s="67"/>
      <c r="N42" s="34"/>
      <c r="O42" s="36"/>
      <c r="Q42" s="1"/>
      <c r="R42" s="3"/>
      <c r="S42" s="3"/>
      <c r="T42" s="1"/>
      <c r="U42" s="3"/>
      <c r="V42" s="3"/>
      <c r="W42" s="1"/>
      <c r="X42" s="3"/>
      <c r="Y42" s="3"/>
      <c r="Z42" s="1"/>
      <c r="AA42" s="3"/>
      <c r="AB42" s="3"/>
      <c r="AC42" s="1"/>
      <c r="AD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5.75">
      <c r="B43" s="68"/>
      <c r="C43" s="36"/>
      <c r="D43" s="36"/>
      <c r="E43" s="36"/>
      <c r="F43" s="34"/>
      <c r="G43" s="36"/>
      <c r="H43" s="36"/>
      <c r="I43" s="36"/>
      <c r="J43" s="36"/>
      <c r="K43" s="36"/>
      <c r="L43" s="36"/>
      <c r="M43" s="36"/>
      <c r="N43" s="36"/>
      <c r="P43" s="81"/>
      <c r="Q43" s="1"/>
      <c r="R43" s="3"/>
      <c r="S43" s="3"/>
      <c r="T43" s="1"/>
      <c r="U43" s="3"/>
      <c r="V43" s="3"/>
      <c r="W43" s="1"/>
      <c r="X43" s="3"/>
      <c r="Y43" s="3"/>
      <c r="Z43" s="1"/>
      <c r="AA43" s="3"/>
      <c r="AB43" s="3"/>
      <c r="AC43" s="1"/>
      <c r="AD43" s="1"/>
      <c r="AE43" s="8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2.75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8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8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2.75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5.75">
      <c r="B46" s="68"/>
      <c r="C46" s="67"/>
      <c r="D46" s="67"/>
      <c r="E46" s="36"/>
      <c r="F46" s="67"/>
      <c r="G46" s="67"/>
      <c r="H46" s="36"/>
      <c r="I46" s="67"/>
      <c r="J46" s="67"/>
      <c r="K46" s="36"/>
      <c r="L46" s="67"/>
      <c r="M46" s="67"/>
      <c r="N46" s="36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5.75">
      <c r="B47" s="68"/>
      <c r="C47" s="36"/>
      <c r="D47" s="36"/>
      <c r="E47" s="36"/>
      <c r="F47" s="34"/>
      <c r="G47" s="36"/>
      <c r="H47" s="36"/>
      <c r="I47" s="36"/>
      <c r="J47" s="36"/>
      <c r="K47" s="36"/>
      <c r="L47" s="36"/>
      <c r="M47" s="36"/>
      <c r="N47" s="36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5.75">
      <c r="B48" s="68"/>
      <c r="C48" s="36"/>
      <c r="D48" s="36"/>
      <c r="E48" s="36"/>
      <c r="F48" s="34"/>
      <c r="G48" s="36"/>
      <c r="H48" s="36"/>
      <c r="I48" s="36"/>
      <c r="J48" s="36"/>
      <c r="K48" s="36"/>
      <c r="L48" s="36"/>
      <c r="M48" s="36"/>
      <c r="N48" s="36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5.75">
      <c r="B49" s="68"/>
      <c r="C49" s="36"/>
      <c r="D49" s="36"/>
      <c r="E49" s="36"/>
      <c r="F49" s="34"/>
      <c r="G49" s="36"/>
      <c r="H49" s="36"/>
      <c r="I49" s="36"/>
      <c r="J49" s="36"/>
      <c r="K49" s="36"/>
      <c r="L49" s="36"/>
      <c r="M49" s="36"/>
      <c r="N49" s="36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5.75">
      <c r="B50" s="68"/>
      <c r="C50" s="36"/>
      <c r="D50" s="36"/>
      <c r="E50" s="36"/>
      <c r="F50" s="34"/>
      <c r="G50" s="36"/>
      <c r="H50" s="36"/>
      <c r="I50" s="36"/>
      <c r="J50" s="36"/>
      <c r="K50" s="36"/>
      <c r="L50" s="36"/>
      <c r="M50" s="36"/>
      <c r="N50" s="36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2:59" ht="15.75">
      <c r="B51" s="68"/>
      <c r="C51" s="36"/>
      <c r="D51" s="36"/>
      <c r="E51" s="36"/>
      <c r="F51" s="34"/>
      <c r="G51" s="36"/>
      <c r="H51" s="36"/>
      <c r="I51" s="36"/>
      <c r="J51" s="36"/>
      <c r="K51" s="36"/>
      <c r="L51" s="36"/>
      <c r="M51" s="36"/>
      <c r="N51" s="36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2:59" ht="15.75">
      <c r="B52" s="68"/>
      <c r="C52" s="36"/>
      <c r="D52" s="36"/>
      <c r="E52" s="36"/>
      <c r="F52" s="34"/>
      <c r="G52" s="36"/>
      <c r="H52" s="36"/>
      <c r="I52" s="36"/>
      <c r="J52" s="36"/>
      <c r="K52" s="36"/>
      <c r="L52" s="36"/>
      <c r="M52" s="36"/>
      <c r="N52" s="36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5.75">
      <c r="B53" s="68"/>
      <c r="C53" s="36"/>
      <c r="D53" s="36"/>
      <c r="E53" s="36"/>
      <c r="F53" s="34"/>
      <c r="G53" s="36"/>
      <c r="H53" s="36"/>
      <c r="I53" s="36"/>
      <c r="J53" s="36"/>
      <c r="K53" s="36"/>
      <c r="L53" s="36"/>
      <c r="M53" s="36"/>
      <c r="N53" s="36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5.75">
      <c r="B54" s="68"/>
      <c r="C54" s="36"/>
      <c r="D54" s="36"/>
      <c r="E54" s="36"/>
      <c r="F54" s="34"/>
      <c r="G54" s="36"/>
      <c r="H54" s="36"/>
      <c r="I54" s="36"/>
      <c r="J54" s="36"/>
      <c r="K54" s="36"/>
      <c r="L54" s="36"/>
      <c r="M54" s="36"/>
      <c r="N54" s="36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5.75">
      <c r="B55" s="68"/>
      <c r="C55" s="36"/>
      <c r="D55" s="36"/>
      <c r="E55" s="36"/>
      <c r="F55" s="34"/>
      <c r="G55" s="36"/>
      <c r="H55" s="36"/>
      <c r="I55" s="36"/>
      <c r="J55" s="36"/>
      <c r="K55" s="36"/>
      <c r="L55" s="36"/>
      <c r="M55" s="36"/>
      <c r="N55" s="36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5.75">
      <c r="B56" s="68"/>
      <c r="C56" s="36"/>
      <c r="D56" s="36"/>
      <c r="E56" s="36"/>
      <c r="F56" s="34"/>
      <c r="G56" s="36"/>
      <c r="H56" s="36"/>
      <c r="I56" s="36"/>
      <c r="J56" s="36"/>
      <c r="K56" s="36"/>
      <c r="L56" s="36"/>
      <c r="M56" s="36"/>
      <c r="N56" s="36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5.75">
      <c r="B57" s="68"/>
      <c r="C57" s="36"/>
      <c r="D57" s="36"/>
      <c r="E57" s="36"/>
      <c r="F57" s="34"/>
      <c r="G57" s="36"/>
      <c r="H57" s="36"/>
      <c r="I57" s="36"/>
      <c r="J57" s="36"/>
      <c r="K57" s="36"/>
      <c r="L57" s="36"/>
      <c r="M57" s="36"/>
      <c r="N57" s="36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5.75">
      <c r="B58" s="68"/>
      <c r="C58" s="36"/>
      <c r="D58" s="36"/>
      <c r="E58" s="36"/>
      <c r="F58" s="34"/>
      <c r="G58" s="36"/>
      <c r="H58" s="36"/>
      <c r="I58" s="36"/>
      <c r="J58" s="36"/>
      <c r="K58" s="36"/>
      <c r="L58" s="36"/>
      <c r="M58" s="36"/>
      <c r="N58" s="36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5.75">
      <c r="B59" s="68"/>
      <c r="C59" s="36"/>
      <c r="D59" s="36"/>
      <c r="E59" s="36"/>
      <c r="F59" s="34"/>
      <c r="G59" s="36"/>
      <c r="H59" s="36"/>
      <c r="I59" s="36"/>
      <c r="J59" s="36"/>
      <c r="K59" s="36"/>
      <c r="L59" s="36"/>
      <c r="M59" s="36"/>
      <c r="N59" s="36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5.75">
      <c r="B60" s="68"/>
      <c r="C60" s="36"/>
      <c r="D60" s="36"/>
      <c r="E60" s="36"/>
      <c r="F60" s="34"/>
      <c r="G60" s="36"/>
      <c r="H60" s="36"/>
      <c r="I60" s="36"/>
      <c r="J60" s="36"/>
      <c r="K60" s="36"/>
      <c r="L60" s="36"/>
      <c r="M60" s="36"/>
      <c r="N60" s="36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5.75">
      <c r="B61" s="68"/>
      <c r="C61" s="36"/>
      <c r="D61" s="36"/>
      <c r="E61" s="36"/>
      <c r="F61" s="34"/>
      <c r="G61" s="36"/>
      <c r="H61" s="36"/>
      <c r="I61" s="36"/>
      <c r="J61" s="36"/>
      <c r="K61" s="36"/>
      <c r="L61" s="36"/>
      <c r="M61" s="36"/>
      <c r="N61" s="36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5.75">
      <c r="B62" s="68"/>
      <c r="C62" s="36"/>
      <c r="D62" s="36"/>
      <c r="E62" s="36"/>
      <c r="F62" s="34"/>
      <c r="G62" s="36"/>
      <c r="H62" s="36"/>
      <c r="I62" s="36"/>
      <c r="J62" s="36"/>
      <c r="K62" s="36"/>
      <c r="L62" s="36"/>
      <c r="M62" s="36"/>
      <c r="N62" s="36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5.75">
      <c r="B63" s="68"/>
      <c r="C63" s="36"/>
      <c r="D63" s="36"/>
      <c r="E63" s="36"/>
      <c r="F63" s="34"/>
      <c r="G63" s="36"/>
      <c r="H63" s="36"/>
      <c r="I63" s="36"/>
      <c r="J63" s="36"/>
      <c r="K63" s="36"/>
      <c r="L63" s="36"/>
      <c r="M63" s="36"/>
      <c r="N63" s="36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5.75">
      <c r="B64" s="68"/>
      <c r="C64" s="36"/>
      <c r="D64" s="36"/>
      <c r="E64" s="36"/>
      <c r="F64" s="34"/>
      <c r="G64" s="36"/>
      <c r="H64" s="36"/>
      <c r="I64" s="36"/>
      <c r="J64" s="36"/>
      <c r="K64" s="36"/>
      <c r="L64" s="36"/>
      <c r="M64" s="36"/>
      <c r="N64" s="36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5.75">
      <c r="B65" s="68"/>
      <c r="C65" s="36"/>
      <c r="D65" s="36"/>
      <c r="E65" s="36"/>
      <c r="F65" s="34"/>
      <c r="G65" s="36"/>
      <c r="H65" s="36"/>
      <c r="I65" s="36"/>
      <c r="J65" s="36"/>
      <c r="K65" s="36"/>
      <c r="L65" s="36"/>
      <c r="M65" s="36"/>
      <c r="N65" s="36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5.75">
      <c r="B66" s="68"/>
      <c r="C66" s="36"/>
      <c r="D66" s="36"/>
      <c r="E66" s="36"/>
      <c r="F66" s="34"/>
      <c r="G66" s="36"/>
      <c r="H66" s="36"/>
      <c r="I66" s="36"/>
      <c r="J66" s="36"/>
      <c r="K66" s="36"/>
      <c r="L66" s="36"/>
      <c r="M66" s="36"/>
      <c r="N66" s="36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5.75">
      <c r="B67" s="68"/>
      <c r="C67" s="36"/>
      <c r="D67" s="36"/>
      <c r="E67" s="36"/>
      <c r="F67" s="34"/>
      <c r="G67" s="36"/>
      <c r="H67" s="36"/>
      <c r="I67" s="36"/>
      <c r="J67" s="36"/>
      <c r="K67" s="36"/>
      <c r="L67" s="36"/>
      <c r="M67" s="36"/>
      <c r="N67" s="36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5.75">
      <c r="B68" s="68"/>
      <c r="C68" s="36"/>
      <c r="D68" s="36"/>
      <c r="E68" s="36"/>
      <c r="F68" s="34"/>
      <c r="G68" s="36"/>
      <c r="H68" s="36"/>
      <c r="I68" s="36"/>
      <c r="J68" s="36"/>
      <c r="K68" s="36"/>
      <c r="L68" s="36"/>
      <c r="M68" s="36"/>
      <c r="N68" s="36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5.75">
      <c r="B69" s="68"/>
      <c r="C69" s="36"/>
      <c r="D69" s="36"/>
      <c r="E69" s="36"/>
      <c r="F69" s="34"/>
      <c r="G69" s="36"/>
      <c r="H69" s="36"/>
      <c r="I69" s="36"/>
      <c r="J69" s="36"/>
      <c r="K69" s="36"/>
      <c r="L69" s="36"/>
      <c r="M69" s="36"/>
      <c r="N69" s="36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5.75">
      <c r="B70" s="68"/>
      <c r="C70" s="36"/>
      <c r="D70" s="36"/>
      <c r="E70" s="36"/>
      <c r="F70" s="34"/>
      <c r="G70" s="36"/>
      <c r="H70" s="36"/>
      <c r="I70" s="36"/>
      <c r="J70" s="36"/>
      <c r="K70" s="36"/>
      <c r="L70" s="36"/>
      <c r="M70" s="36"/>
      <c r="N70" s="36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5.75">
      <c r="B71" s="68"/>
      <c r="C71" s="36"/>
      <c r="D71" s="36"/>
      <c r="E71" s="36"/>
      <c r="F71" s="34"/>
      <c r="G71" s="36"/>
      <c r="H71" s="36"/>
      <c r="I71" s="36"/>
      <c r="J71" s="36"/>
      <c r="K71" s="36"/>
      <c r="L71" s="36"/>
      <c r="M71" s="36"/>
      <c r="N71" s="36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5.75">
      <c r="B72" s="68"/>
      <c r="C72" s="36"/>
      <c r="D72" s="36"/>
      <c r="E72" s="36"/>
      <c r="F72" s="34"/>
      <c r="G72" s="36"/>
      <c r="H72" s="36"/>
      <c r="I72" s="36"/>
      <c r="J72" s="36"/>
      <c r="K72" s="36"/>
      <c r="L72" s="36"/>
      <c r="M72" s="36"/>
      <c r="N72" s="36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5.75">
      <c r="B73" s="68"/>
      <c r="C73" s="36"/>
      <c r="D73" s="36"/>
      <c r="E73" s="36"/>
      <c r="F73" s="34"/>
      <c r="G73" s="36"/>
      <c r="H73" s="36"/>
      <c r="I73" s="36"/>
      <c r="J73" s="36"/>
      <c r="K73" s="36"/>
      <c r="L73" s="36"/>
      <c r="M73" s="36"/>
      <c r="N73" s="36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5.75">
      <c r="B74" s="68"/>
      <c r="C74" s="36"/>
      <c r="D74" s="36"/>
      <c r="E74" s="36"/>
      <c r="F74" s="34"/>
      <c r="G74" s="36"/>
      <c r="H74" s="36"/>
      <c r="I74" s="36"/>
      <c r="J74" s="36"/>
      <c r="K74" s="36"/>
      <c r="L74" s="36"/>
      <c r="M74" s="36"/>
      <c r="N74" s="36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5.75">
      <c r="B75" s="68"/>
      <c r="C75" s="36"/>
      <c r="D75" s="36"/>
      <c r="E75" s="36"/>
      <c r="F75" s="34"/>
      <c r="G75" s="36"/>
      <c r="H75" s="36"/>
      <c r="I75" s="36"/>
      <c r="J75" s="36"/>
      <c r="K75" s="36"/>
      <c r="L75" s="36"/>
      <c r="M75" s="36"/>
      <c r="N75" s="36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5.75">
      <c r="B76" s="68"/>
      <c r="C76" s="36"/>
      <c r="D76" s="36"/>
      <c r="E76" s="36"/>
      <c r="F76" s="34"/>
      <c r="G76" s="36"/>
      <c r="H76" s="36"/>
      <c r="I76" s="36"/>
      <c r="J76" s="36"/>
      <c r="K76" s="36"/>
      <c r="L76" s="36"/>
      <c r="M76" s="36"/>
      <c r="N76" s="36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30" ht="15.75">
      <c r="B77" s="68"/>
      <c r="C77" s="36"/>
      <c r="D77" s="36"/>
      <c r="E77" s="36"/>
      <c r="F77" s="34"/>
      <c r="G77" s="36"/>
      <c r="H77" s="36"/>
      <c r="I77" s="36"/>
      <c r="J77" s="36"/>
      <c r="K77" s="36"/>
      <c r="L77" s="36"/>
      <c r="M77" s="36"/>
      <c r="N77" s="36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14" ht="15.75">
      <c r="B78" s="68"/>
      <c r="C78" s="36"/>
      <c r="D78" s="36"/>
      <c r="E78" s="36"/>
      <c r="F78" s="34"/>
      <c r="G78" s="36"/>
      <c r="H78" s="36"/>
      <c r="I78" s="36"/>
      <c r="J78" s="36"/>
      <c r="K78" s="36"/>
      <c r="L78" s="36"/>
      <c r="M78" s="36"/>
      <c r="N78" s="36"/>
    </row>
    <row r="79" spans="2:14" ht="15.75">
      <c r="B79" s="68"/>
      <c r="C79" s="36"/>
      <c r="D79" s="36"/>
      <c r="E79" s="36"/>
      <c r="F79" s="34"/>
      <c r="G79" s="36"/>
      <c r="H79" s="36"/>
      <c r="I79" s="36"/>
      <c r="J79" s="36"/>
      <c r="K79" s="36"/>
      <c r="L79" s="36"/>
      <c r="M79" s="36"/>
      <c r="N79" s="36"/>
    </row>
    <row r="80" spans="2:14" ht="15.75">
      <c r="B80" s="68"/>
      <c r="C80" s="36"/>
      <c r="D80" s="36"/>
      <c r="E80" s="36"/>
      <c r="F80" s="34"/>
      <c r="G80" s="36"/>
      <c r="H80" s="36"/>
      <c r="I80" s="36"/>
      <c r="J80" s="36"/>
      <c r="K80" s="36"/>
      <c r="L80" s="36"/>
      <c r="M80" s="36"/>
      <c r="N80" s="36"/>
    </row>
    <row r="81" spans="2:14" ht="15.75">
      <c r="B81" s="68"/>
      <c r="C81" s="36"/>
      <c r="D81" s="36"/>
      <c r="E81" s="36"/>
      <c r="F81" s="34"/>
      <c r="G81" s="36"/>
      <c r="H81" s="36"/>
      <c r="I81" s="36"/>
      <c r="J81" s="36"/>
      <c r="K81" s="36"/>
      <c r="L81" s="36"/>
      <c r="M81" s="36"/>
      <c r="N81" s="36"/>
    </row>
    <row r="82" spans="2:14" ht="15.75">
      <c r="B82" s="68"/>
      <c r="C82" s="36"/>
      <c r="D82" s="36"/>
      <c r="E82" s="36"/>
      <c r="F82" s="34"/>
      <c r="G82" s="36"/>
      <c r="H82" s="36"/>
      <c r="I82" s="36"/>
      <c r="J82" s="36"/>
      <c r="K82" s="36"/>
      <c r="L82" s="36"/>
      <c r="M82" s="36"/>
      <c r="N82" s="36"/>
    </row>
    <row r="83" spans="2:14" ht="15.75">
      <c r="B83" s="68"/>
      <c r="C83" s="36"/>
      <c r="D83" s="36"/>
      <c r="E83" s="36"/>
      <c r="F83" s="34"/>
      <c r="G83" s="36"/>
      <c r="H83" s="36"/>
      <c r="I83" s="36"/>
      <c r="J83" s="36"/>
      <c r="K83" s="36"/>
      <c r="L83" s="36"/>
      <c r="M83" s="36"/>
      <c r="N83" s="36"/>
    </row>
    <row r="84" spans="2:14" ht="15.75">
      <c r="B84" s="68"/>
      <c r="C84" s="36"/>
      <c r="D84" s="36"/>
      <c r="E84" s="36"/>
      <c r="F84" s="34"/>
      <c r="G84" s="36"/>
      <c r="H84" s="36"/>
      <c r="I84" s="36"/>
      <c r="J84" s="36"/>
      <c r="K84" s="36"/>
      <c r="L84" s="36"/>
      <c r="M84" s="36"/>
      <c r="N84" s="36"/>
    </row>
    <row r="85" spans="2:14" ht="15.75">
      <c r="B85" s="68"/>
      <c r="C85" s="36"/>
      <c r="D85" s="36"/>
      <c r="E85" s="36"/>
      <c r="F85" s="34"/>
      <c r="G85" s="36"/>
      <c r="H85" s="36"/>
      <c r="I85" s="36"/>
      <c r="J85" s="36"/>
      <c r="K85" s="36"/>
      <c r="L85" s="36"/>
      <c r="M85" s="36"/>
      <c r="N85" s="36"/>
    </row>
    <row r="86" spans="2:14" ht="15.75">
      <c r="B86" s="68"/>
      <c r="C86" s="36"/>
      <c r="D86" s="36"/>
      <c r="E86" s="36"/>
      <c r="F86" s="34"/>
      <c r="G86" s="36"/>
      <c r="H86" s="36"/>
      <c r="I86" s="36"/>
      <c r="J86" s="36"/>
      <c r="K86" s="36"/>
      <c r="L86" s="36"/>
      <c r="M86" s="36"/>
      <c r="N86" s="36"/>
    </row>
    <row r="87" spans="2:14" ht="15.75">
      <c r="B87" s="68"/>
      <c r="C87" s="36"/>
      <c r="D87" s="36"/>
      <c r="E87" s="36"/>
      <c r="F87" s="34"/>
      <c r="G87" s="36"/>
      <c r="H87" s="36"/>
      <c r="I87" s="36"/>
      <c r="J87" s="36"/>
      <c r="K87" s="36"/>
      <c r="L87" s="36"/>
      <c r="M87" s="36"/>
      <c r="N87" s="36"/>
    </row>
    <row r="88" spans="2:14" ht="15.75">
      <c r="B88" s="68"/>
      <c r="C88" s="36"/>
      <c r="D88" s="36"/>
      <c r="E88" s="36"/>
      <c r="F88" s="34"/>
      <c r="G88" s="36"/>
      <c r="H88" s="36"/>
      <c r="I88" s="36"/>
      <c r="J88" s="36"/>
      <c r="K88" s="36"/>
      <c r="L88" s="36"/>
      <c r="M88" s="36"/>
      <c r="N88" s="36"/>
    </row>
    <row r="89" spans="2:14" ht="15.75">
      <c r="B89" s="68"/>
      <c r="C89" s="36"/>
      <c r="D89" s="36"/>
      <c r="E89" s="36"/>
      <c r="F89" s="34"/>
      <c r="G89" s="36"/>
      <c r="H89" s="36"/>
      <c r="I89" s="36"/>
      <c r="J89" s="36"/>
      <c r="K89" s="36"/>
      <c r="L89" s="36"/>
      <c r="M89" s="36"/>
      <c r="N89" s="36"/>
    </row>
    <row r="90" spans="2:14" ht="15.75">
      <c r="B90" s="68"/>
      <c r="C90" s="36"/>
      <c r="D90" s="36"/>
      <c r="E90" s="36"/>
      <c r="F90" s="34"/>
      <c r="G90" s="36"/>
      <c r="H90" s="36"/>
      <c r="I90" s="36"/>
      <c r="J90" s="36"/>
      <c r="K90" s="36"/>
      <c r="L90" s="36"/>
      <c r="M90" s="36"/>
      <c r="N90" s="36"/>
    </row>
    <row r="91" spans="2:14" ht="15.75">
      <c r="B91" s="68"/>
      <c r="C91" s="36"/>
      <c r="D91" s="36"/>
      <c r="E91" s="36"/>
      <c r="F91" s="34"/>
      <c r="G91" s="36"/>
      <c r="H91" s="36"/>
      <c r="I91" s="36"/>
      <c r="J91" s="36"/>
      <c r="K91" s="36"/>
      <c r="L91" s="36"/>
      <c r="M91" s="36"/>
      <c r="N91" s="36"/>
    </row>
    <row r="92" spans="2:14" ht="15.75">
      <c r="B92" s="68"/>
      <c r="C92" s="36"/>
      <c r="D92" s="36"/>
      <c r="E92" s="36"/>
      <c r="F92" s="34"/>
      <c r="G92" s="36"/>
      <c r="H92" s="36"/>
      <c r="I92" s="36"/>
      <c r="J92" s="36"/>
      <c r="K92" s="36"/>
      <c r="L92" s="36"/>
      <c r="M92" s="36"/>
      <c r="N92" s="36"/>
    </row>
    <row r="93" spans="2:14" ht="15.75">
      <c r="B93" s="68"/>
      <c r="C93" s="36"/>
      <c r="D93" s="36"/>
      <c r="E93" s="36"/>
      <c r="F93" s="34"/>
      <c r="G93" s="36"/>
      <c r="H93" s="36"/>
      <c r="I93" s="36"/>
      <c r="J93" s="36"/>
      <c r="K93" s="36"/>
      <c r="L93" s="36"/>
      <c r="M93" s="36"/>
      <c r="N93" s="36"/>
    </row>
    <row r="94" spans="2:14" ht="15.75">
      <c r="B94" s="68"/>
      <c r="C94" s="36"/>
      <c r="D94" s="36"/>
      <c r="E94" s="36"/>
      <c r="F94" s="34"/>
      <c r="G94" s="36"/>
      <c r="H94" s="36"/>
      <c r="I94" s="36"/>
      <c r="J94" s="36"/>
      <c r="K94" s="36"/>
      <c r="L94" s="36"/>
      <c r="M94" s="36"/>
      <c r="N94" s="36"/>
    </row>
    <row r="95" spans="2:14" ht="15.75">
      <c r="B95" s="68"/>
      <c r="C95" s="36"/>
      <c r="D95" s="36"/>
      <c r="E95" s="36"/>
      <c r="F95" s="34"/>
      <c r="G95" s="36"/>
      <c r="H95" s="36"/>
      <c r="I95" s="36"/>
      <c r="J95" s="36"/>
      <c r="K95" s="36"/>
      <c r="L95" s="36"/>
      <c r="M95" s="36"/>
      <c r="N95" s="36"/>
    </row>
    <row r="96" spans="2:14" ht="15.75">
      <c r="B96" s="68"/>
      <c r="C96" s="36"/>
      <c r="D96" s="36"/>
      <c r="E96" s="36"/>
      <c r="F96" s="34"/>
      <c r="G96" s="36"/>
      <c r="H96" s="36"/>
      <c r="I96" s="36"/>
      <c r="J96" s="36"/>
      <c r="K96" s="36"/>
      <c r="L96" s="36"/>
      <c r="M96" s="36"/>
      <c r="N96" s="36"/>
    </row>
    <row r="97" spans="2:14" ht="15.75">
      <c r="B97" s="68"/>
      <c r="C97" s="36"/>
      <c r="D97" s="36"/>
      <c r="E97" s="36"/>
      <c r="F97" s="34"/>
      <c r="G97" s="36"/>
      <c r="H97" s="36"/>
      <c r="I97" s="36"/>
      <c r="J97" s="36"/>
      <c r="K97" s="36"/>
      <c r="L97" s="36"/>
      <c r="M97" s="36"/>
      <c r="N97" s="36"/>
    </row>
    <row r="98" spans="2:14" ht="15.75">
      <c r="B98" s="68"/>
      <c r="C98" s="36"/>
      <c r="D98" s="36"/>
      <c r="E98" s="36"/>
      <c r="F98" s="34"/>
      <c r="G98" s="36"/>
      <c r="H98" s="36"/>
      <c r="I98" s="36"/>
      <c r="J98" s="36"/>
      <c r="K98" s="36"/>
      <c r="L98" s="36"/>
      <c r="M98" s="36"/>
      <c r="N98" s="36"/>
    </row>
    <row r="99" spans="2:14" ht="15.75">
      <c r="B99" s="68"/>
      <c r="C99" s="36"/>
      <c r="D99" s="36"/>
      <c r="E99" s="36"/>
      <c r="F99" s="34"/>
      <c r="G99" s="36"/>
      <c r="H99" s="36"/>
      <c r="I99" s="36"/>
      <c r="J99" s="36"/>
      <c r="K99" s="36"/>
      <c r="L99" s="36"/>
      <c r="M99" s="36"/>
      <c r="N99" s="36"/>
    </row>
    <row r="100" spans="2:14" ht="15.75">
      <c r="B100" s="68"/>
      <c r="C100" s="36"/>
      <c r="D100" s="36"/>
      <c r="E100" s="36"/>
      <c r="F100" s="34"/>
      <c r="G100" s="36"/>
      <c r="H100" s="36"/>
      <c r="I100" s="36"/>
      <c r="J100" s="36"/>
      <c r="K100" s="36"/>
      <c r="L100" s="36"/>
      <c r="M100" s="36"/>
      <c r="N100" s="36"/>
    </row>
    <row r="101" spans="2:14" ht="15.75">
      <c r="B101" s="68"/>
      <c r="C101" s="36"/>
      <c r="D101" s="36"/>
      <c r="E101" s="36"/>
      <c r="F101" s="34"/>
      <c r="G101" s="36"/>
      <c r="H101" s="36"/>
      <c r="I101" s="36"/>
      <c r="J101" s="36"/>
      <c r="K101" s="36"/>
      <c r="L101" s="36"/>
      <c r="M101" s="36"/>
      <c r="N101" s="36"/>
    </row>
    <row r="102" spans="2:14" ht="15.75">
      <c r="B102" s="68"/>
      <c r="C102" s="36"/>
      <c r="D102" s="36"/>
      <c r="E102" s="36"/>
      <c r="F102" s="34"/>
      <c r="G102" s="36"/>
      <c r="H102" s="36"/>
      <c r="I102" s="36"/>
      <c r="J102" s="36"/>
      <c r="K102" s="36"/>
      <c r="L102" s="36"/>
      <c r="M102" s="36"/>
      <c r="N102" s="36"/>
    </row>
    <row r="103" spans="2:14" ht="15.75">
      <c r="B103" s="68"/>
      <c r="C103" s="36"/>
      <c r="D103" s="36"/>
      <c r="E103" s="36"/>
      <c r="F103" s="34"/>
      <c r="G103" s="36"/>
      <c r="H103" s="36"/>
      <c r="I103" s="36"/>
      <c r="J103" s="36"/>
      <c r="K103" s="36"/>
      <c r="L103" s="36"/>
      <c r="M103" s="36"/>
      <c r="N103" s="36"/>
    </row>
    <row r="104" spans="2:14" ht="15.75">
      <c r="B104" s="68"/>
      <c r="C104" s="36"/>
      <c r="D104" s="36"/>
      <c r="E104" s="36"/>
      <c r="F104" s="34"/>
      <c r="G104" s="36"/>
      <c r="H104" s="36"/>
      <c r="I104" s="36"/>
      <c r="J104" s="36"/>
      <c r="K104" s="36"/>
      <c r="L104" s="36"/>
      <c r="M104" s="36"/>
      <c r="N104" s="36"/>
    </row>
    <row r="105" spans="2:14" ht="15.75">
      <c r="B105" s="68"/>
      <c r="C105" s="36"/>
      <c r="D105" s="36"/>
      <c r="E105" s="36"/>
      <c r="F105" s="34"/>
      <c r="G105" s="36"/>
      <c r="H105" s="36"/>
      <c r="I105" s="36"/>
      <c r="J105" s="36"/>
      <c r="K105" s="36"/>
      <c r="L105" s="36"/>
      <c r="M105" s="36"/>
      <c r="N105" s="36"/>
    </row>
    <row r="106" spans="2:14" ht="15.75">
      <c r="B106" s="68"/>
      <c r="C106" s="36"/>
      <c r="D106" s="36"/>
      <c r="E106" s="36"/>
      <c r="F106" s="34"/>
      <c r="G106" s="36"/>
      <c r="H106" s="36"/>
      <c r="I106" s="36"/>
      <c r="J106" s="36"/>
      <c r="K106" s="36"/>
      <c r="L106" s="36"/>
      <c r="M106" s="36"/>
      <c r="N106" s="36"/>
    </row>
    <row r="107" spans="2:14" ht="15.75">
      <c r="B107" s="68"/>
      <c r="C107" s="36"/>
      <c r="D107" s="36"/>
      <c r="E107" s="36"/>
      <c r="F107" s="34"/>
      <c r="G107" s="36"/>
      <c r="H107" s="36"/>
      <c r="I107" s="36"/>
      <c r="J107" s="36"/>
      <c r="K107" s="36"/>
      <c r="L107" s="36"/>
      <c r="M107" s="36"/>
      <c r="N107" s="36"/>
    </row>
    <row r="108" spans="2:14" ht="15.75">
      <c r="B108" s="68"/>
      <c r="C108" s="36"/>
      <c r="D108" s="36"/>
      <c r="E108" s="36"/>
      <c r="F108" s="34"/>
      <c r="G108" s="36"/>
      <c r="H108" s="36"/>
      <c r="I108" s="36"/>
      <c r="J108" s="36"/>
      <c r="K108" s="36"/>
      <c r="L108" s="36"/>
      <c r="M108" s="36"/>
      <c r="N108" s="36"/>
    </row>
    <row r="109" spans="2:14" ht="15.75">
      <c r="B109" s="68"/>
      <c r="C109" s="36"/>
      <c r="D109" s="36"/>
      <c r="E109" s="36"/>
      <c r="F109" s="34"/>
      <c r="G109" s="36"/>
      <c r="H109" s="36"/>
      <c r="I109" s="36"/>
      <c r="J109" s="36"/>
      <c r="K109" s="36"/>
      <c r="L109" s="36"/>
      <c r="M109" s="36"/>
      <c r="N109" s="36"/>
    </row>
    <row r="110" spans="2:14" ht="15.75">
      <c r="B110" s="68"/>
      <c r="C110" s="36"/>
      <c r="D110" s="36"/>
      <c r="E110" s="36"/>
      <c r="F110" s="34"/>
      <c r="G110" s="36"/>
      <c r="H110" s="36"/>
      <c r="I110" s="36"/>
      <c r="J110" s="36"/>
      <c r="K110" s="36"/>
      <c r="L110" s="36"/>
      <c r="M110" s="36"/>
      <c r="N110" s="36"/>
    </row>
    <row r="111" spans="2:14" ht="15.75">
      <c r="B111" s="68"/>
      <c r="C111" s="36"/>
      <c r="D111" s="36"/>
      <c r="E111" s="36"/>
      <c r="F111" s="34"/>
      <c r="G111" s="36"/>
      <c r="H111" s="36"/>
      <c r="I111" s="36"/>
      <c r="J111" s="36"/>
      <c r="K111" s="36"/>
      <c r="L111" s="36"/>
      <c r="M111" s="36"/>
      <c r="N111" s="36"/>
    </row>
    <row r="112" spans="2:14" ht="15.75">
      <c r="B112" s="68"/>
      <c r="C112" s="36"/>
      <c r="D112" s="36"/>
      <c r="E112" s="36"/>
      <c r="F112" s="34"/>
      <c r="G112" s="36"/>
      <c r="H112" s="36"/>
      <c r="I112" s="36"/>
      <c r="J112" s="36"/>
      <c r="K112" s="36"/>
      <c r="L112" s="36"/>
      <c r="M112" s="36"/>
      <c r="N112" s="36"/>
    </row>
    <row r="113" spans="2:14" ht="15.75">
      <c r="B113" s="68"/>
      <c r="C113" s="36"/>
      <c r="D113" s="36"/>
      <c r="E113" s="36"/>
      <c r="F113" s="34"/>
      <c r="G113" s="36"/>
      <c r="H113" s="36"/>
      <c r="I113" s="36"/>
      <c r="J113" s="36"/>
      <c r="K113" s="36"/>
      <c r="L113" s="36"/>
      <c r="M113" s="36"/>
      <c r="N113" s="36"/>
    </row>
    <row r="114" spans="2:14" ht="15.75">
      <c r="B114" s="68"/>
      <c r="C114" s="36"/>
      <c r="D114" s="36"/>
      <c r="E114" s="36"/>
      <c r="F114" s="34"/>
      <c r="G114" s="36"/>
      <c r="H114" s="36"/>
      <c r="I114" s="36"/>
      <c r="J114" s="36"/>
      <c r="K114" s="36"/>
      <c r="L114" s="36"/>
      <c r="M114" s="36"/>
      <c r="N114" s="36"/>
    </row>
    <row r="115" spans="2:14" ht="15.75">
      <c r="B115" s="68"/>
      <c r="C115" s="36"/>
      <c r="D115" s="36"/>
      <c r="E115" s="36"/>
      <c r="F115" s="34"/>
      <c r="G115" s="36"/>
      <c r="H115" s="36"/>
      <c r="I115" s="36"/>
      <c r="J115" s="36"/>
      <c r="K115" s="36"/>
      <c r="L115" s="36"/>
      <c r="M115" s="36"/>
      <c r="N115" s="36"/>
    </row>
    <row r="116" spans="2:14" ht="15.75">
      <c r="B116" s="68"/>
      <c r="C116" s="36"/>
      <c r="D116" s="36"/>
      <c r="E116" s="36"/>
      <c r="F116" s="34"/>
      <c r="G116" s="36"/>
      <c r="H116" s="36"/>
      <c r="I116" s="36"/>
      <c r="J116" s="36"/>
      <c r="K116" s="36"/>
      <c r="L116" s="36"/>
      <c r="M116" s="36"/>
      <c r="N116" s="36"/>
    </row>
    <row r="117" spans="2:14" ht="15.75">
      <c r="B117" s="68"/>
      <c r="C117" s="36"/>
      <c r="D117" s="36"/>
      <c r="E117" s="36"/>
      <c r="F117" s="34"/>
      <c r="G117" s="36"/>
      <c r="H117" s="36"/>
      <c r="I117" s="36"/>
      <c r="J117" s="36"/>
      <c r="K117" s="36"/>
      <c r="L117" s="36"/>
      <c r="M117" s="36"/>
      <c r="N117" s="36"/>
    </row>
    <row r="118" spans="2:14" ht="15.75">
      <c r="B118" s="68"/>
      <c r="C118" s="36"/>
      <c r="D118" s="36"/>
      <c r="E118" s="36"/>
      <c r="F118" s="34"/>
      <c r="G118" s="36"/>
      <c r="H118" s="36"/>
      <c r="I118" s="36"/>
      <c r="J118" s="36"/>
      <c r="K118" s="36"/>
      <c r="L118" s="36"/>
      <c r="M118" s="36"/>
      <c r="N118" s="36"/>
    </row>
    <row r="119" spans="2:14" ht="15.75">
      <c r="B119" s="68"/>
      <c r="C119" s="36"/>
      <c r="D119" s="36"/>
      <c r="E119" s="36"/>
      <c r="F119" s="34"/>
      <c r="G119" s="36"/>
      <c r="H119" s="36"/>
      <c r="I119" s="36"/>
      <c r="J119" s="36"/>
      <c r="K119" s="36"/>
      <c r="L119" s="36"/>
      <c r="M119" s="36"/>
      <c r="N119" s="36"/>
    </row>
    <row r="120" spans="2:14" ht="15.75">
      <c r="B120" s="68"/>
      <c r="C120" s="36"/>
      <c r="D120" s="36"/>
      <c r="E120" s="36"/>
      <c r="F120" s="34"/>
      <c r="G120" s="36"/>
      <c r="H120" s="36"/>
      <c r="I120" s="36"/>
      <c r="J120" s="36"/>
      <c r="K120" s="36"/>
      <c r="L120" s="36"/>
      <c r="M120" s="36"/>
      <c r="N120" s="36"/>
    </row>
    <row r="121" spans="2:14" ht="15.75">
      <c r="B121" s="68"/>
      <c r="C121" s="36"/>
      <c r="D121" s="36"/>
      <c r="E121" s="36"/>
      <c r="F121" s="34"/>
      <c r="G121" s="36"/>
      <c r="H121" s="36"/>
      <c r="I121" s="36"/>
      <c r="J121" s="36"/>
      <c r="K121" s="36"/>
      <c r="L121" s="36"/>
      <c r="M121" s="36"/>
      <c r="N121" s="36"/>
    </row>
    <row r="122" spans="2:14" ht="15.75">
      <c r="B122" s="68"/>
      <c r="C122" s="36"/>
      <c r="D122" s="36"/>
      <c r="E122" s="36"/>
      <c r="F122" s="34"/>
      <c r="G122" s="36"/>
      <c r="H122" s="36"/>
      <c r="I122" s="36"/>
      <c r="J122" s="36"/>
      <c r="K122" s="36"/>
      <c r="L122" s="36"/>
      <c r="M122" s="36"/>
      <c r="N122" s="36"/>
    </row>
    <row r="123" spans="2:14" ht="15.75">
      <c r="B123" s="68"/>
      <c r="C123" s="36"/>
      <c r="D123" s="36"/>
      <c r="E123" s="36"/>
      <c r="F123" s="34"/>
      <c r="G123" s="36"/>
      <c r="H123" s="36"/>
      <c r="I123" s="36"/>
      <c r="J123" s="36"/>
      <c r="K123" s="36"/>
      <c r="L123" s="36"/>
      <c r="M123" s="36"/>
      <c r="N123" s="36"/>
    </row>
    <row r="124" spans="2:14" ht="15.75">
      <c r="B124" s="68"/>
      <c r="C124" s="36"/>
      <c r="D124" s="36"/>
      <c r="E124" s="36"/>
      <c r="F124" s="34"/>
      <c r="G124" s="36"/>
      <c r="H124" s="36"/>
      <c r="I124" s="36"/>
      <c r="J124" s="36"/>
      <c r="K124" s="36"/>
      <c r="L124" s="36"/>
      <c r="M124" s="36"/>
      <c r="N124" s="36"/>
    </row>
    <row r="125" spans="2:14" ht="15.75">
      <c r="B125" s="68"/>
      <c r="C125" s="36"/>
      <c r="D125" s="36"/>
      <c r="E125" s="36"/>
      <c r="F125" s="34"/>
      <c r="G125" s="36"/>
      <c r="H125" s="36"/>
      <c r="I125" s="36"/>
      <c r="J125" s="36"/>
      <c r="K125" s="36"/>
      <c r="L125" s="36"/>
      <c r="M125" s="36"/>
      <c r="N125" s="36"/>
    </row>
    <row r="126" spans="2:14" ht="15.75">
      <c r="B126" s="68"/>
      <c r="C126" s="36"/>
      <c r="D126" s="36"/>
      <c r="E126" s="36"/>
      <c r="F126" s="34"/>
      <c r="G126" s="36"/>
      <c r="H126" s="36"/>
      <c r="I126" s="36"/>
      <c r="J126" s="36"/>
      <c r="K126" s="36"/>
      <c r="L126" s="36"/>
      <c r="M126" s="36"/>
      <c r="N126" s="36"/>
    </row>
    <row r="127" spans="2:14" ht="15.75">
      <c r="B127" s="68"/>
      <c r="C127" s="36"/>
      <c r="D127" s="36"/>
      <c r="E127" s="36"/>
      <c r="F127" s="34"/>
      <c r="G127" s="36"/>
      <c r="H127" s="36"/>
      <c r="I127" s="36"/>
      <c r="J127" s="36"/>
      <c r="K127" s="36"/>
      <c r="L127" s="36"/>
      <c r="M127" s="36"/>
      <c r="N127" s="36"/>
    </row>
    <row r="128" spans="2:14" ht="15.75">
      <c r="B128" s="68"/>
      <c r="C128" s="36"/>
      <c r="D128" s="36"/>
      <c r="E128" s="36"/>
      <c r="F128" s="34"/>
      <c r="G128" s="36"/>
      <c r="H128" s="36"/>
      <c r="I128" s="36"/>
      <c r="J128" s="36"/>
      <c r="K128" s="36"/>
      <c r="L128" s="36"/>
      <c r="M128" s="36"/>
      <c r="N128" s="36"/>
    </row>
    <row r="129" spans="2:14" ht="15.75">
      <c r="B129" s="68"/>
      <c r="C129" s="36"/>
      <c r="D129" s="36"/>
      <c r="E129" s="36"/>
      <c r="F129" s="34"/>
      <c r="G129" s="36"/>
      <c r="H129" s="36"/>
      <c r="I129" s="36"/>
      <c r="J129" s="36"/>
      <c r="K129" s="36"/>
      <c r="L129" s="36"/>
      <c r="M129" s="36"/>
      <c r="N129" s="36"/>
    </row>
    <row r="130" spans="2:14" ht="15.75">
      <c r="B130" s="68"/>
      <c r="C130" s="36"/>
      <c r="D130" s="36"/>
      <c r="E130" s="36"/>
      <c r="F130" s="34"/>
      <c r="G130" s="36"/>
      <c r="H130" s="36"/>
      <c r="I130" s="36"/>
      <c r="J130" s="36"/>
      <c r="K130" s="36"/>
      <c r="L130" s="36"/>
      <c r="M130" s="36"/>
      <c r="N130" s="36"/>
    </row>
    <row r="131" spans="2:14" ht="15.75">
      <c r="B131" s="68"/>
      <c r="C131" s="36"/>
      <c r="D131" s="36"/>
      <c r="E131" s="36"/>
      <c r="F131" s="34"/>
      <c r="G131" s="36"/>
      <c r="H131" s="36"/>
      <c r="I131" s="36"/>
      <c r="J131" s="36"/>
      <c r="K131" s="36"/>
      <c r="L131" s="36"/>
      <c r="M131" s="36"/>
      <c r="N131" s="36"/>
    </row>
    <row r="132" spans="2:14" ht="15.75">
      <c r="B132" s="68"/>
      <c r="C132" s="36"/>
      <c r="D132" s="36"/>
      <c r="E132" s="36"/>
      <c r="F132" s="34"/>
      <c r="G132" s="36"/>
      <c r="H132" s="36"/>
      <c r="I132" s="36"/>
      <c r="J132" s="36"/>
      <c r="K132" s="36"/>
      <c r="L132" s="36"/>
      <c r="M132" s="36"/>
      <c r="N132" s="36"/>
    </row>
    <row r="133" spans="2:14" ht="15.75">
      <c r="B133" s="68"/>
      <c r="C133" s="36"/>
      <c r="D133" s="36"/>
      <c r="E133" s="36"/>
      <c r="F133" s="34"/>
      <c r="G133" s="36"/>
      <c r="H133" s="36"/>
      <c r="I133" s="36"/>
      <c r="J133" s="36"/>
      <c r="K133" s="36"/>
      <c r="L133" s="36"/>
      <c r="M133" s="36"/>
      <c r="N133" s="36"/>
    </row>
    <row r="134" spans="2:14" ht="15.75">
      <c r="B134" s="68"/>
      <c r="C134" s="36"/>
      <c r="D134" s="36"/>
      <c r="E134" s="36"/>
      <c r="F134" s="34"/>
      <c r="G134" s="36"/>
      <c r="H134" s="36"/>
      <c r="I134" s="36"/>
      <c r="J134" s="36"/>
      <c r="K134" s="36"/>
      <c r="L134" s="36"/>
      <c r="M134" s="36"/>
      <c r="N134" s="36"/>
    </row>
    <row r="135" spans="2:14" ht="15.75">
      <c r="B135" s="68"/>
      <c r="C135" s="36"/>
      <c r="D135" s="36"/>
      <c r="E135" s="36"/>
      <c r="F135" s="34"/>
      <c r="G135" s="36"/>
      <c r="H135" s="36"/>
      <c r="I135" s="36"/>
      <c r="J135" s="36"/>
      <c r="K135" s="36"/>
      <c r="L135" s="36"/>
      <c r="M135" s="36"/>
      <c r="N135" s="36"/>
    </row>
    <row r="136" spans="2:14" ht="15.75">
      <c r="B136" s="68"/>
      <c r="C136" s="36"/>
      <c r="D136" s="36"/>
      <c r="E136" s="36"/>
      <c r="F136" s="34"/>
      <c r="G136" s="36"/>
      <c r="H136" s="36"/>
      <c r="I136" s="36"/>
      <c r="J136" s="36"/>
      <c r="K136" s="36"/>
      <c r="L136" s="36"/>
      <c r="M136" s="36"/>
      <c r="N136" s="36"/>
    </row>
    <row r="137" spans="2:14" ht="15.75">
      <c r="B137" s="68"/>
      <c r="C137" s="36"/>
      <c r="D137" s="36"/>
      <c r="E137" s="36"/>
      <c r="F137" s="34"/>
      <c r="G137" s="36"/>
      <c r="H137" s="36"/>
      <c r="I137" s="36"/>
      <c r="J137" s="36"/>
      <c r="K137" s="36"/>
      <c r="L137" s="36"/>
      <c r="M137" s="36"/>
      <c r="N137" s="36"/>
    </row>
    <row r="138" spans="2:14" ht="15.75">
      <c r="B138" s="68"/>
      <c r="C138" s="36"/>
      <c r="D138" s="36"/>
      <c r="E138" s="36"/>
      <c r="F138" s="34"/>
      <c r="G138" s="36"/>
      <c r="H138" s="36"/>
      <c r="I138" s="36"/>
      <c r="J138" s="36"/>
      <c r="K138" s="36"/>
      <c r="L138" s="36"/>
      <c r="M138" s="36"/>
      <c r="N138" s="36"/>
    </row>
    <row r="139" spans="2:14" ht="15.75">
      <c r="B139" s="68"/>
      <c r="C139" s="36"/>
      <c r="D139" s="36"/>
      <c r="E139" s="36"/>
      <c r="F139" s="34"/>
      <c r="G139" s="36"/>
      <c r="H139" s="36"/>
      <c r="I139" s="36"/>
      <c r="J139" s="36"/>
      <c r="K139" s="36"/>
      <c r="L139" s="36"/>
      <c r="M139" s="36"/>
      <c r="N139" s="36"/>
    </row>
    <row r="140" spans="2:14" ht="15.75">
      <c r="B140" s="68"/>
      <c r="C140" s="36"/>
      <c r="D140" s="36"/>
      <c r="E140" s="36"/>
      <c r="F140" s="34"/>
      <c r="G140" s="36"/>
      <c r="H140" s="36"/>
      <c r="I140" s="36"/>
      <c r="J140" s="36"/>
      <c r="K140" s="36"/>
      <c r="L140" s="36"/>
      <c r="M140" s="36"/>
      <c r="N140" s="36"/>
    </row>
    <row r="141" spans="2:14" ht="15.75">
      <c r="B141" s="68"/>
      <c r="C141" s="36"/>
      <c r="D141" s="36"/>
      <c r="E141" s="36"/>
      <c r="F141" s="34"/>
      <c r="G141" s="36"/>
      <c r="H141" s="36"/>
      <c r="I141" s="36"/>
      <c r="J141" s="36"/>
      <c r="K141" s="36"/>
      <c r="L141" s="36"/>
      <c r="M141" s="36"/>
      <c r="N141" s="36"/>
    </row>
    <row r="142" spans="2:14" ht="15.75">
      <c r="B142" s="68"/>
      <c r="C142" s="36"/>
      <c r="D142" s="36"/>
      <c r="E142" s="36"/>
      <c r="F142" s="34"/>
      <c r="G142" s="36"/>
      <c r="H142" s="36"/>
      <c r="I142" s="36"/>
      <c r="J142" s="36"/>
      <c r="K142" s="36"/>
      <c r="L142" s="36"/>
      <c r="M142" s="36"/>
      <c r="N142" s="36"/>
    </row>
    <row r="143" spans="2:14" ht="15.75">
      <c r="B143" s="68"/>
      <c r="C143" s="36"/>
      <c r="D143" s="36"/>
      <c r="E143" s="36"/>
      <c r="F143" s="34"/>
      <c r="G143" s="36"/>
      <c r="H143" s="36"/>
      <c r="I143" s="36"/>
      <c r="J143" s="36"/>
      <c r="K143" s="36"/>
      <c r="L143" s="36"/>
      <c r="M143" s="36"/>
      <c r="N143" s="36"/>
    </row>
    <row r="144" spans="2:14" ht="15.75">
      <c r="B144" s="68"/>
      <c r="C144" s="36"/>
      <c r="D144" s="36"/>
      <c r="E144" s="36"/>
      <c r="F144" s="34"/>
      <c r="G144" s="36"/>
      <c r="H144" s="36"/>
      <c r="I144" s="36"/>
      <c r="J144" s="36"/>
      <c r="K144" s="36"/>
      <c r="L144" s="36"/>
      <c r="M144" s="36"/>
      <c r="N144" s="36"/>
    </row>
    <row r="145" spans="2:14" ht="15.75">
      <c r="B145" s="68"/>
      <c r="C145" s="36"/>
      <c r="D145" s="36"/>
      <c r="E145" s="36"/>
      <c r="F145" s="34"/>
      <c r="G145" s="36"/>
      <c r="H145" s="36"/>
      <c r="I145" s="36"/>
      <c r="J145" s="36"/>
      <c r="K145" s="36"/>
      <c r="L145" s="36"/>
      <c r="M145" s="36"/>
      <c r="N145" s="36"/>
    </row>
    <row r="146" spans="2:14" ht="15.75">
      <c r="B146" s="68"/>
      <c r="C146" s="36"/>
      <c r="D146" s="36"/>
      <c r="E146" s="36"/>
      <c r="F146" s="34"/>
      <c r="G146" s="36"/>
      <c r="H146" s="36"/>
      <c r="I146" s="36"/>
      <c r="J146" s="36"/>
      <c r="K146" s="36"/>
      <c r="L146" s="36"/>
      <c r="M146" s="36"/>
      <c r="N146" s="36"/>
    </row>
    <row r="147" spans="2:14" ht="15.75">
      <c r="B147" s="68"/>
      <c r="C147" s="36"/>
      <c r="D147" s="36"/>
      <c r="E147" s="36"/>
      <c r="F147" s="34"/>
      <c r="G147" s="36"/>
      <c r="H147" s="36"/>
      <c r="I147" s="36"/>
      <c r="J147" s="36"/>
      <c r="K147" s="36"/>
      <c r="L147" s="36"/>
      <c r="M147" s="36"/>
      <c r="N147" s="36"/>
    </row>
    <row r="148" spans="2:14" ht="15.75">
      <c r="B148" s="68"/>
      <c r="C148" s="36"/>
      <c r="D148" s="36"/>
      <c r="E148" s="36"/>
      <c r="F148" s="34"/>
      <c r="G148" s="36"/>
      <c r="H148" s="36"/>
      <c r="I148" s="36"/>
      <c r="J148" s="36"/>
      <c r="K148" s="36"/>
      <c r="L148" s="36"/>
      <c r="M148" s="36"/>
      <c r="N148" s="36"/>
    </row>
    <row r="149" spans="2:14" ht="15.75">
      <c r="B149" s="68"/>
      <c r="C149" s="36"/>
      <c r="D149" s="36"/>
      <c r="E149" s="36"/>
      <c r="F149" s="34"/>
      <c r="G149" s="36"/>
      <c r="H149" s="36"/>
      <c r="I149" s="36"/>
      <c r="J149" s="36"/>
      <c r="K149" s="36"/>
      <c r="L149" s="36"/>
      <c r="M149" s="36"/>
      <c r="N149" s="36"/>
    </row>
    <row r="150" spans="2:14" ht="15.75">
      <c r="B150" s="68"/>
      <c r="C150" s="36"/>
      <c r="D150" s="36"/>
      <c r="E150" s="36"/>
      <c r="F150" s="34"/>
      <c r="G150" s="36"/>
      <c r="H150" s="36"/>
      <c r="I150" s="36"/>
      <c r="J150" s="36"/>
      <c r="K150" s="36"/>
      <c r="L150" s="36"/>
      <c r="M150" s="36"/>
      <c r="N150" s="36"/>
    </row>
    <row r="151" spans="2:14" ht="15.75">
      <c r="B151" s="68"/>
      <c r="C151" s="36"/>
      <c r="D151" s="36"/>
      <c r="E151" s="36"/>
      <c r="F151" s="34"/>
      <c r="G151" s="36"/>
      <c r="H151" s="36"/>
      <c r="I151" s="36"/>
      <c r="J151" s="36"/>
      <c r="K151" s="36"/>
      <c r="L151" s="36"/>
      <c r="M151" s="36"/>
      <c r="N151" s="36"/>
    </row>
    <row r="152" spans="2:14" ht="15.75">
      <c r="B152" s="68"/>
      <c r="C152" s="36"/>
      <c r="D152" s="36"/>
      <c r="E152" s="36"/>
      <c r="F152" s="34"/>
      <c r="G152" s="36"/>
      <c r="H152" s="36"/>
      <c r="I152" s="36"/>
      <c r="J152" s="36"/>
      <c r="K152" s="36"/>
      <c r="L152" s="36"/>
      <c r="M152" s="36"/>
      <c r="N152" s="36"/>
    </row>
    <row r="153" spans="2:14" ht="15.75">
      <c r="B153" s="68"/>
      <c r="C153" s="36"/>
      <c r="D153" s="36"/>
      <c r="E153" s="36"/>
      <c r="F153" s="34"/>
      <c r="G153" s="36"/>
      <c r="H153" s="36"/>
      <c r="I153" s="36"/>
      <c r="J153" s="36"/>
      <c r="K153" s="36"/>
      <c r="L153" s="36"/>
      <c r="M153" s="36"/>
      <c r="N153" s="36"/>
    </row>
    <row r="154" spans="2:14" ht="15.75">
      <c r="B154" s="68"/>
      <c r="C154" s="36"/>
      <c r="D154" s="36"/>
      <c r="E154" s="36"/>
      <c r="F154" s="34"/>
      <c r="G154" s="36"/>
      <c r="H154" s="36"/>
      <c r="I154" s="36"/>
      <c r="J154" s="36"/>
      <c r="K154" s="36"/>
      <c r="L154" s="36"/>
      <c r="M154" s="36"/>
      <c r="N154" s="36"/>
    </row>
    <row r="155" spans="2:14" ht="15.75">
      <c r="B155" s="68"/>
      <c r="C155" s="36"/>
      <c r="D155" s="36"/>
      <c r="E155" s="36"/>
      <c r="F155" s="34"/>
      <c r="G155" s="36"/>
      <c r="H155" s="36"/>
      <c r="I155" s="36"/>
      <c r="J155" s="36"/>
      <c r="K155" s="36"/>
      <c r="L155" s="36"/>
      <c r="M155" s="36"/>
      <c r="N155" s="36"/>
    </row>
    <row r="156" spans="2:14" ht="15.75">
      <c r="B156" s="68"/>
      <c r="C156" s="36"/>
      <c r="D156" s="36"/>
      <c r="E156" s="36"/>
      <c r="F156" s="34"/>
      <c r="G156" s="36"/>
      <c r="H156" s="36"/>
      <c r="I156" s="36"/>
      <c r="J156" s="36"/>
      <c r="K156" s="36"/>
      <c r="L156" s="36"/>
      <c r="M156" s="36"/>
      <c r="N156" s="36"/>
    </row>
    <row r="157" spans="2:14" ht="15.75">
      <c r="B157" s="68"/>
      <c r="C157" s="36"/>
      <c r="D157" s="36"/>
      <c r="E157" s="36"/>
      <c r="F157" s="34"/>
      <c r="G157" s="36"/>
      <c r="H157" s="36"/>
      <c r="I157" s="36"/>
      <c r="J157" s="36"/>
      <c r="K157" s="36"/>
      <c r="L157" s="36"/>
      <c r="M157" s="36"/>
      <c r="N157" s="36"/>
    </row>
    <row r="158" spans="2:14" ht="15.75">
      <c r="B158" s="68"/>
      <c r="C158" s="36"/>
      <c r="D158" s="36"/>
      <c r="E158" s="36"/>
      <c r="F158" s="34"/>
      <c r="G158" s="36"/>
      <c r="H158" s="36"/>
      <c r="I158" s="36"/>
      <c r="J158" s="36"/>
      <c r="K158" s="36"/>
      <c r="L158" s="36"/>
      <c r="M158" s="36"/>
      <c r="N158" s="36"/>
    </row>
    <row r="159" spans="2:14" ht="15.75">
      <c r="B159" s="68"/>
      <c r="C159" s="36"/>
      <c r="D159" s="36"/>
      <c r="E159" s="36"/>
      <c r="F159" s="34"/>
      <c r="G159" s="36"/>
      <c r="H159" s="36"/>
      <c r="I159" s="36"/>
      <c r="J159" s="36"/>
      <c r="K159" s="36"/>
      <c r="L159" s="36"/>
      <c r="M159" s="36"/>
      <c r="N159" s="36"/>
    </row>
    <row r="160" spans="2:14" ht="15.75">
      <c r="B160" s="68"/>
      <c r="C160" s="36"/>
      <c r="D160" s="36"/>
      <c r="E160" s="36"/>
      <c r="F160" s="34"/>
      <c r="G160" s="36"/>
      <c r="H160" s="36"/>
      <c r="I160" s="36"/>
      <c r="J160" s="36"/>
      <c r="K160" s="36"/>
      <c r="L160" s="36"/>
      <c r="M160" s="36"/>
      <c r="N160" s="36"/>
    </row>
    <row r="161" spans="2:14" ht="15.75">
      <c r="B161" s="68"/>
      <c r="C161" s="36"/>
      <c r="D161" s="36"/>
      <c r="E161" s="36"/>
      <c r="F161" s="34"/>
      <c r="G161" s="36"/>
      <c r="H161" s="36"/>
      <c r="I161" s="36"/>
      <c r="J161" s="36"/>
      <c r="K161" s="36"/>
      <c r="L161" s="36"/>
      <c r="M161" s="36"/>
      <c r="N161" s="36"/>
    </row>
    <row r="162" spans="2:14" ht="15.75">
      <c r="B162" s="68"/>
      <c r="C162" s="36"/>
      <c r="D162" s="36"/>
      <c r="E162" s="36"/>
      <c r="F162" s="34"/>
      <c r="G162" s="36"/>
      <c r="H162" s="36"/>
      <c r="I162" s="36"/>
      <c r="J162" s="36"/>
      <c r="K162" s="36"/>
      <c r="L162" s="36"/>
      <c r="M162" s="36"/>
      <c r="N162" s="36"/>
    </row>
    <row r="163" spans="2:14" ht="15.75">
      <c r="B163" s="68"/>
      <c r="C163" s="36"/>
      <c r="D163" s="36"/>
      <c r="E163" s="36"/>
      <c r="F163" s="34"/>
      <c r="G163" s="36"/>
      <c r="H163" s="36"/>
      <c r="I163" s="36"/>
      <c r="J163" s="36"/>
      <c r="K163" s="36"/>
      <c r="L163" s="36"/>
      <c r="M163" s="36"/>
      <c r="N163" s="36"/>
    </row>
    <row r="164" spans="2:14" ht="15.75">
      <c r="B164" s="68"/>
      <c r="C164" s="36"/>
      <c r="D164" s="36"/>
      <c r="E164" s="36"/>
      <c r="F164" s="34"/>
      <c r="G164" s="36"/>
      <c r="H164" s="36"/>
      <c r="I164" s="36"/>
      <c r="J164" s="36"/>
      <c r="K164" s="36"/>
      <c r="L164" s="36"/>
      <c r="M164" s="36"/>
      <c r="N164" s="36"/>
    </row>
    <row r="165" spans="2:14" ht="15.75">
      <c r="B165" s="68"/>
      <c r="C165" s="36"/>
      <c r="D165" s="36"/>
      <c r="E165" s="36"/>
      <c r="F165" s="34"/>
      <c r="G165" s="36"/>
      <c r="H165" s="36"/>
      <c r="I165" s="36"/>
      <c r="J165" s="36"/>
      <c r="K165" s="36"/>
      <c r="L165" s="36"/>
      <c r="M165" s="36"/>
      <c r="N165" s="36"/>
    </row>
    <row r="166" spans="2:14" ht="15.75">
      <c r="B166" s="68"/>
      <c r="C166" s="36"/>
      <c r="D166" s="36"/>
      <c r="E166" s="36"/>
      <c r="F166" s="34"/>
      <c r="G166" s="36"/>
      <c r="H166" s="36"/>
      <c r="I166" s="36"/>
      <c r="J166" s="36"/>
      <c r="K166" s="36"/>
      <c r="L166" s="36"/>
      <c r="M166" s="36"/>
      <c r="N166" s="36"/>
    </row>
    <row r="167" spans="2:14" ht="15.75">
      <c r="B167" s="68"/>
      <c r="C167" s="36"/>
      <c r="D167" s="36"/>
      <c r="E167" s="36"/>
      <c r="F167" s="34"/>
      <c r="G167" s="36"/>
      <c r="H167" s="36"/>
      <c r="I167" s="36"/>
      <c r="J167" s="36"/>
      <c r="K167" s="36"/>
      <c r="L167" s="36"/>
      <c r="M167" s="36"/>
      <c r="N167" s="36"/>
    </row>
    <row r="168" spans="2:14" ht="15.75">
      <c r="B168" s="68"/>
      <c r="C168" s="36"/>
      <c r="D168" s="36"/>
      <c r="E168" s="36"/>
      <c r="F168" s="34"/>
      <c r="G168" s="36"/>
      <c r="H168" s="36"/>
      <c r="I168" s="36"/>
      <c r="J168" s="36"/>
      <c r="K168" s="36"/>
      <c r="L168" s="36"/>
      <c r="M168" s="36"/>
      <c r="N168" s="36"/>
    </row>
    <row r="169" spans="2:14" ht="15.75">
      <c r="B169" s="68"/>
      <c r="C169" s="36"/>
      <c r="D169" s="36"/>
      <c r="E169" s="36"/>
      <c r="F169" s="34"/>
      <c r="G169" s="36"/>
      <c r="H169" s="36"/>
      <c r="I169" s="36"/>
      <c r="J169" s="36"/>
      <c r="K169" s="36"/>
      <c r="L169" s="36"/>
      <c r="M169" s="36"/>
      <c r="N169" s="36"/>
    </row>
    <row r="170" spans="2:14" ht="15.75">
      <c r="B170" s="68"/>
      <c r="C170" s="36"/>
      <c r="D170" s="36"/>
      <c r="E170" s="36"/>
      <c r="F170" s="34"/>
      <c r="G170" s="36"/>
      <c r="H170" s="36"/>
      <c r="I170" s="36"/>
      <c r="J170" s="36"/>
      <c r="K170" s="36"/>
      <c r="L170" s="36"/>
      <c r="M170" s="36"/>
      <c r="N170" s="36"/>
    </row>
    <row r="171" spans="2:14" ht="15.75">
      <c r="B171" s="68"/>
      <c r="C171" s="36"/>
      <c r="D171" s="36"/>
      <c r="E171" s="36"/>
      <c r="F171" s="34"/>
      <c r="G171" s="36"/>
      <c r="H171" s="36"/>
      <c r="I171" s="36"/>
      <c r="J171" s="36"/>
      <c r="K171" s="36"/>
      <c r="L171" s="36"/>
      <c r="M171" s="36"/>
      <c r="N171" s="36"/>
    </row>
    <row r="172" spans="2:14" ht="15.75">
      <c r="B172" s="68"/>
      <c r="C172" s="36"/>
      <c r="D172" s="36"/>
      <c r="E172" s="36"/>
      <c r="F172" s="34"/>
      <c r="G172" s="36"/>
      <c r="H172" s="36"/>
      <c r="I172" s="36"/>
      <c r="J172" s="36"/>
      <c r="K172" s="36"/>
      <c r="L172" s="36"/>
      <c r="M172" s="36"/>
      <c r="N172" s="36"/>
    </row>
    <row r="173" spans="2:14" ht="15.75">
      <c r="B173" s="68"/>
      <c r="C173" s="36"/>
      <c r="D173" s="36"/>
      <c r="E173" s="36"/>
      <c r="F173" s="34"/>
      <c r="G173" s="36"/>
      <c r="H173" s="36"/>
      <c r="I173" s="36"/>
      <c r="J173" s="36"/>
      <c r="K173" s="36"/>
      <c r="L173" s="36"/>
      <c r="M173" s="36"/>
      <c r="N173" s="36"/>
    </row>
    <row r="174" spans="2:14" ht="15.75">
      <c r="B174" s="68"/>
      <c r="C174" s="36"/>
      <c r="D174" s="36"/>
      <c r="E174" s="36"/>
      <c r="F174" s="34"/>
      <c r="G174" s="36"/>
      <c r="H174" s="36"/>
      <c r="I174" s="36"/>
      <c r="J174" s="36"/>
      <c r="K174" s="36"/>
      <c r="L174" s="36"/>
      <c r="M174" s="36"/>
      <c r="N174" s="36"/>
    </row>
    <row r="175" spans="2:14" ht="15.75">
      <c r="B175" s="68"/>
      <c r="C175" s="36"/>
      <c r="D175" s="36"/>
      <c r="E175" s="36"/>
      <c r="F175" s="34"/>
      <c r="G175" s="36"/>
      <c r="H175" s="36"/>
      <c r="I175" s="36"/>
      <c r="J175" s="36"/>
      <c r="K175" s="36"/>
      <c r="L175" s="36"/>
      <c r="M175" s="36"/>
      <c r="N175" s="36"/>
    </row>
    <row r="176" spans="2:14" ht="15.75">
      <c r="B176" s="68"/>
      <c r="C176" s="36"/>
      <c r="D176" s="36"/>
      <c r="E176" s="36"/>
      <c r="F176" s="34"/>
      <c r="G176" s="36"/>
      <c r="H176" s="36"/>
      <c r="I176" s="36"/>
      <c r="J176" s="36"/>
      <c r="K176" s="36"/>
      <c r="L176" s="36"/>
      <c r="M176" s="36"/>
      <c r="N176" s="36"/>
    </row>
    <row r="177" spans="2:14" ht="15.75">
      <c r="B177" s="68"/>
      <c r="C177" s="36"/>
      <c r="D177" s="36"/>
      <c r="E177" s="36"/>
      <c r="F177" s="34"/>
      <c r="G177" s="36"/>
      <c r="H177" s="36"/>
      <c r="I177" s="36"/>
      <c r="J177" s="36"/>
      <c r="K177" s="36"/>
      <c r="L177" s="36"/>
      <c r="M177" s="36"/>
      <c r="N177" s="36"/>
    </row>
    <row r="178" spans="2:14" ht="15.75">
      <c r="B178" s="68"/>
      <c r="C178" s="36"/>
      <c r="D178" s="36"/>
      <c r="E178" s="36"/>
      <c r="F178" s="34"/>
      <c r="G178" s="36"/>
      <c r="H178" s="36"/>
      <c r="I178" s="36"/>
      <c r="J178" s="36"/>
      <c r="K178" s="36"/>
      <c r="L178" s="36"/>
      <c r="M178" s="36"/>
      <c r="N178" s="36"/>
    </row>
    <row r="179" spans="2:14" ht="15.75">
      <c r="B179" s="68"/>
      <c r="C179" s="36"/>
      <c r="D179" s="36"/>
      <c r="E179" s="36"/>
      <c r="F179" s="34"/>
      <c r="G179" s="36"/>
      <c r="H179" s="36"/>
      <c r="I179" s="36"/>
      <c r="J179" s="36"/>
      <c r="K179" s="36"/>
      <c r="L179" s="36"/>
      <c r="M179" s="36"/>
      <c r="N179" s="36"/>
    </row>
    <row r="180" spans="2:14" ht="15.75">
      <c r="B180" s="68"/>
      <c r="C180" s="36"/>
      <c r="D180" s="36"/>
      <c r="E180" s="36"/>
      <c r="F180" s="34"/>
      <c r="G180" s="36"/>
      <c r="H180" s="36"/>
      <c r="I180" s="36"/>
      <c r="J180" s="36"/>
      <c r="K180" s="36"/>
      <c r="L180" s="36"/>
      <c r="M180" s="36"/>
      <c r="N180" s="36"/>
    </row>
    <row r="181" spans="2:14" ht="15.75">
      <c r="B181" s="68"/>
      <c r="C181" s="36"/>
      <c r="D181" s="36"/>
      <c r="E181" s="36"/>
      <c r="F181" s="34"/>
      <c r="G181" s="36"/>
      <c r="H181" s="36"/>
      <c r="I181" s="36"/>
      <c r="J181" s="36"/>
      <c r="K181" s="36"/>
      <c r="L181" s="36"/>
      <c r="M181" s="36"/>
      <c r="N181" s="36"/>
    </row>
    <row r="182" spans="2:14" ht="15.75">
      <c r="B182" s="68"/>
      <c r="C182" s="36"/>
      <c r="D182" s="36"/>
      <c r="E182" s="36"/>
      <c r="F182" s="34"/>
      <c r="G182" s="36"/>
      <c r="H182" s="36"/>
      <c r="I182" s="36"/>
      <c r="J182" s="36"/>
      <c r="K182" s="36"/>
      <c r="L182" s="36"/>
      <c r="M182" s="36"/>
      <c r="N182" s="36"/>
    </row>
    <row r="183" spans="2:14" ht="15.75">
      <c r="B183" s="68"/>
      <c r="C183" s="36"/>
      <c r="D183" s="36"/>
      <c r="E183" s="36"/>
      <c r="F183" s="34"/>
      <c r="G183" s="36"/>
      <c r="H183" s="36"/>
      <c r="I183" s="36"/>
      <c r="J183" s="36"/>
      <c r="K183" s="36"/>
      <c r="L183" s="36"/>
      <c r="M183" s="36"/>
      <c r="N183" s="36"/>
    </row>
    <row r="184" spans="2:14" ht="15.75">
      <c r="B184" s="68"/>
      <c r="C184" s="36"/>
      <c r="D184" s="36"/>
      <c r="E184" s="36"/>
      <c r="F184" s="34"/>
      <c r="G184" s="36"/>
      <c r="H184" s="36"/>
      <c r="I184" s="36"/>
      <c r="J184" s="36"/>
      <c r="K184" s="36"/>
      <c r="L184" s="36"/>
      <c r="M184" s="36"/>
      <c r="N184" s="36"/>
    </row>
    <row r="185" spans="2:14" ht="15.75">
      <c r="B185" s="68"/>
      <c r="C185" s="36"/>
      <c r="D185" s="36"/>
      <c r="E185" s="36"/>
      <c r="F185" s="34"/>
      <c r="G185" s="36"/>
      <c r="H185" s="36"/>
      <c r="I185" s="36"/>
      <c r="J185" s="36"/>
      <c r="K185" s="36"/>
      <c r="L185" s="36"/>
      <c r="M185" s="36"/>
      <c r="N185" s="36"/>
    </row>
    <row r="186" spans="2:14" ht="15.75">
      <c r="B186" s="68"/>
      <c r="C186" s="36"/>
      <c r="D186" s="36"/>
      <c r="E186" s="36"/>
      <c r="F186" s="34"/>
      <c r="G186" s="36"/>
      <c r="H186" s="36"/>
      <c r="I186" s="36"/>
      <c r="J186" s="36"/>
      <c r="K186" s="36"/>
      <c r="L186" s="36"/>
      <c r="M186" s="36"/>
      <c r="N186" s="36"/>
    </row>
    <row r="187" spans="2:14" ht="15.75">
      <c r="B187" s="68"/>
      <c r="C187" s="36"/>
      <c r="D187" s="36"/>
      <c r="E187" s="36"/>
      <c r="F187" s="34"/>
      <c r="G187" s="36"/>
      <c r="H187" s="36"/>
      <c r="I187" s="36"/>
      <c r="J187" s="36"/>
      <c r="K187" s="36"/>
      <c r="L187" s="36"/>
      <c r="M187" s="36"/>
      <c r="N187" s="36"/>
    </row>
    <row r="188" spans="2:14" ht="15.75">
      <c r="B188" s="68"/>
      <c r="C188" s="36"/>
      <c r="D188" s="36"/>
      <c r="E188" s="36"/>
      <c r="F188" s="34"/>
      <c r="G188" s="36"/>
      <c r="H188" s="36"/>
      <c r="I188" s="36"/>
      <c r="J188" s="36"/>
      <c r="K188" s="36"/>
      <c r="L188" s="36"/>
      <c r="M188" s="36"/>
      <c r="N188" s="36"/>
    </row>
    <row r="189" spans="2:14" ht="15.75">
      <c r="B189" s="68"/>
      <c r="C189" s="36"/>
      <c r="D189" s="36"/>
      <c r="E189" s="36"/>
      <c r="F189" s="34"/>
      <c r="G189" s="36"/>
      <c r="H189" s="36"/>
      <c r="I189" s="36"/>
      <c r="J189" s="36"/>
      <c r="K189" s="36"/>
      <c r="L189" s="36"/>
      <c r="M189" s="36"/>
      <c r="N189" s="36"/>
    </row>
    <row r="190" spans="2:14" ht="15.75">
      <c r="B190" s="68"/>
      <c r="C190" s="36"/>
      <c r="D190" s="36"/>
      <c r="E190" s="36"/>
      <c r="F190" s="34"/>
      <c r="G190" s="36"/>
      <c r="H190" s="36"/>
      <c r="I190" s="36"/>
      <c r="J190" s="36"/>
      <c r="K190" s="36"/>
      <c r="L190" s="36"/>
      <c r="M190" s="36"/>
      <c r="N190" s="36"/>
    </row>
    <row r="191" spans="2:14" ht="15.75">
      <c r="B191" s="68"/>
      <c r="C191" s="36"/>
      <c r="D191" s="36"/>
      <c r="E191" s="36"/>
      <c r="F191" s="34"/>
      <c r="G191" s="36"/>
      <c r="H191" s="36"/>
      <c r="I191" s="36"/>
      <c r="J191" s="36"/>
      <c r="K191" s="36"/>
      <c r="L191" s="36"/>
      <c r="M191" s="36"/>
      <c r="N191" s="36"/>
    </row>
    <row r="192" spans="2:14" ht="15.75">
      <c r="B192" s="68"/>
      <c r="C192" s="36"/>
      <c r="D192" s="36"/>
      <c r="E192" s="36"/>
      <c r="F192" s="34"/>
      <c r="G192" s="36"/>
      <c r="H192" s="36"/>
      <c r="I192" s="36"/>
      <c r="J192" s="36"/>
      <c r="K192" s="36"/>
      <c r="L192" s="36"/>
      <c r="M192" s="36"/>
      <c r="N192" s="36"/>
    </row>
    <row r="193" spans="2:14" ht="15.75">
      <c r="B193" s="68"/>
      <c r="C193" s="36"/>
      <c r="D193" s="36"/>
      <c r="E193" s="36"/>
      <c r="F193" s="34"/>
      <c r="G193" s="36"/>
      <c r="H193" s="36"/>
      <c r="I193" s="36"/>
      <c r="J193" s="36"/>
      <c r="K193" s="36"/>
      <c r="L193" s="36"/>
      <c r="M193" s="36"/>
      <c r="N193" s="36"/>
    </row>
    <row r="194" spans="2:14" ht="15.75">
      <c r="B194" s="68"/>
      <c r="C194" s="36"/>
      <c r="D194" s="36"/>
      <c r="E194" s="36"/>
      <c r="F194" s="34"/>
      <c r="G194" s="36"/>
      <c r="H194" s="36"/>
      <c r="I194" s="36"/>
      <c r="J194" s="36"/>
      <c r="K194" s="36"/>
      <c r="L194" s="36"/>
      <c r="M194" s="36"/>
      <c r="N194" s="36"/>
    </row>
    <row r="195" spans="2:14" ht="15.75">
      <c r="B195" s="68"/>
      <c r="C195" s="36"/>
      <c r="D195" s="36"/>
      <c r="E195" s="36"/>
      <c r="F195" s="34"/>
      <c r="G195" s="36"/>
      <c r="H195" s="36"/>
      <c r="I195" s="36"/>
      <c r="J195" s="36"/>
      <c r="K195" s="36"/>
      <c r="L195" s="36"/>
      <c r="M195" s="36"/>
      <c r="N195" s="36"/>
    </row>
    <row r="196" spans="2:14" ht="15.75">
      <c r="B196" s="68"/>
      <c r="C196" s="36"/>
      <c r="D196" s="36"/>
      <c r="E196" s="36"/>
      <c r="F196" s="34"/>
      <c r="G196" s="36"/>
      <c r="H196" s="36"/>
      <c r="I196" s="36"/>
      <c r="J196" s="36"/>
      <c r="K196" s="36"/>
      <c r="L196" s="36"/>
      <c r="M196" s="36"/>
      <c r="N196" s="36"/>
    </row>
    <row r="197" spans="2:14" ht="15.75">
      <c r="B197" s="68"/>
      <c r="C197" s="36"/>
      <c r="D197" s="36"/>
      <c r="E197" s="36"/>
      <c r="F197" s="34"/>
      <c r="G197" s="36"/>
      <c r="H197" s="36"/>
      <c r="I197" s="36"/>
      <c r="J197" s="36"/>
      <c r="K197" s="36"/>
      <c r="L197" s="36"/>
      <c r="M197" s="36"/>
      <c r="N197" s="36"/>
    </row>
    <row r="198" spans="2:14" ht="15.75">
      <c r="B198" s="68"/>
      <c r="C198" s="36"/>
      <c r="D198" s="36"/>
      <c r="E198" s="36"/>
      <c r="F198" s="34"/>
      <c r="G198" s="36"/>
      <c r="H198" s="36"/>
      <c r="I198" s="36"/>
      <c r="J198" s="36"/>
      <c r="K198" s="36"/>
      <c r="L198" s="36"/>
      <c r="M198" s="36"/>
      <c r="N198" s="36"/>
    </row>
    <row r="199" spans="2:14" ht="15.75">
      <c r="B199" s="68"/>
      <c r="C199" s="36"/>
      <c r="D199" s="36"/>
      <c r="E199" s="36"/>
      <c r="F199" s="34"/>
      <c r="G199" s="36"/>
      <c r="H199" s="36"/>
      <c r="I199" s="36"/>
      <c r="J199" s="36"/>
      <c r="K199" s="36"/>
      <c r="L199" s="36"/>
      <c r="M199" s="36"/>
      <c r="N199" s="36"/>
    </row>
    <row r="200" spans="2:14" ht="15.75">
      <c r="B200" s="68"/>
      <c r="C200" s="36"/>
      <c r="D200" s="36"/>
      <c r="E200" s="36"/>
      <c r="F200" s="34"/>
      <c r="G200" s="36"/>
      <c r="H200" s="36"/>
      <c r="I200" s="36"/>
      <c r="J200" s="36"/>
      <c r="K200" s="36"/>
      <c r="L200" s="36"/>
      <c r="M200" s="36"/>
      <c r="N200" s="36"/>
    </row>
    <row r="201" spans="2:14" ht="15.75">
      <c r="B201" s="68"/>
      <c r="C201" s="36"/>
      <c r="D201" s="36"/>
      <c r="E201" s="36"/>
      <c r="F201" s="34"/>
      <c r="G201" s="36"/>
      <c r="H201" s="36"/>
      <c r="I201" s="36"/>
      <c r="J201" s="36"/>
      <c r="K201" s="36"/>
      <c r="L201" s="36"/>
      <c r="M201" s="36"/>
      <c r="N201" s="36"/>
    </row>
    <row r="202" spans="2:14" ht="15.75">
      <c r="B202" s="68"/>
      <c r="C202" s="36"/>
      <c r="D202" s="36"/>
      <c r="E202" s="36"/>
      <c r="F202" s="34"/>
      <c r="G202" s="36"/>
      <c r="H202" s="36"/>
      <c r="I202" s="36"/>
      <c r="J202" s="36"/>
      <c r="K202" s="36"/>
      <c r="L202" s="36"/>
      <c r="M202" s="36"/>
      <c r="N202" s="36"/>
    </row>
    <row r="203" spans="2:14" ht="15.75">
      <c r="B203" s="68"/>
      <c r="C203" s="36"/>
      <c r="D203" s="36"/>
      <c r="E203" s="36"/>
      <c r="F203" s="34"/>
      <c r="G203" s="36"/>
      <c r="H203" s="36"/>
      <c r="I203" s="36"/>
      <c r="J203" s="36"/>
      <c r="K203" s="36"/>
      <c r="L203" s="36"/>
      <c r="M203" s="36"/>
      <c r="N203" s="36"/>
    </row>
    <row r="204" spans="2:14" ht="15.75">
      <c r="B204" s="68"/>
      <c r="C204" s="36"/>
      <c r="D204" s="36"/>
      <c r="E204" s="36"/>
      <c r="F204" s="34"/>
      <c r="G204" s="36"/>
      <c r="H204" s="36"/>
      <c r="I204" s="36"/>
      <c r="J204" s="36"/>
      <c r="K204" s="36"/>
      <c r="L204" s="36"/>
      <c r="M204" s="36"/>
      <c r="N204" s="36"/>
    </row>
    <row r="205" spans="2:14" ht="15.75">
      <c r="B205" s="68"/>
      <c r="C205" s="36"/>
      <c r="D205" s="36"/>
      <c r="E205" s="36"/>
      <c r="F205" s="34"/>
      <c r="G205" s="36"/>
      <c r="H205" s="36"/>
      <c r="I205" s="36"/>
      <c r="J205" s="36"/>
      <c r="K205" s="36"/>
      <c r="L205" s="36"/>
      <c r="M205" s="36"/>
      <c r="N205" s="36"/>
    </row>
    <row r="206" spans="2:14" ht="15.75">
      <c r="B206" s="68"/>
      <c r="C206" s="36"/>
      <c r="D206" s="36"/>
      <c r="E206" s="36"/>
      <c r="F206" s="34"/>
      <c r="G206" s="36"/>
      <c r="H206" s="36"/>
      <c r="I206" s="36"/>
      <c r="J206" s="36"/>
      <c r="K206" s="36"/>
      <c r="L206" s="36"/>
      <c r="M206" s="36"/>
      <c r="N206" s="36"/>
    </row>
    <row r="207" spans="2:14" ht="15.75">
      <c r="B207" s="68"/>
      <c r="C207" s="36"/>
      <c r="D207" s="36"/>
      <c r="E207" s="36"/>
      <c r="F207" s="34"/>
      <c r="G207" s="36"/>
      <c r="H207" s="36"/>
      <c r="I207" s="36"/>
      <c r="J207" s="36"/>
      <c r="K207" s="36"/>
      <c r="L207" s="36"/>
      <c r="M207" s="36"/>
      <c r="N207" s="36"/>
    </row>
    <row r="208" spans="2:14" ht="15.75">
      <c r="B208" s="68"/>
      <c r="C208" s="36"/>
      <c r="D208" s="36"/>
      <c r="E208" s="36"/>
      <c r="F208" s="34"/>
      <c r="G208" s="36"/>
      <c r="H208" s="36"/>
      <c r="I208" s="36"/>
      <c r="J208" s="36"/>
      <c r="K208" s="36"/>
      <c r="L208" s="36"/>
      <c r="M208" s="36"/>
      <c r="N208" s="36"/>
    </row>
    <row r="209" spans="2:14" ht="15.75">
      <c r="B209" s="68"/>
      <c r="C209" s="36"/>
      <c r="D209" s="36"/>
      <c r="E209" s="36"/>
      <c r="F209" s="34"/>
      <c r="G209" s="36"/>
      <c r="H209" s="36"/>
      <c r="I209" s="36"/>
      <c r="J209" s="36"/>
      <c r="K209" s="36"/>
      <c r="L209" s="36"/>
      <c r="M209" s="36"/>
      <c r="N209" s="36"/>
    </row>
    <row r="210" spans="2:14" ht="15.75">
      <c r="B210" s="68"/>
      <c r="C210" s="36"/>
      <c r="D210" s="36"/>
      <c r="E210" s="36"/>
      <c r="F210" s="34"/>
      <c r="G210" s="36"/>
      <c r="H210" s="36"/>
      <c r="I210" s="36"/>
      <c r="J210" s="36"/>
      <c r="K210" s="36"/>
      <c r="L210" s="36"/>
      <c r="M210" s="36"/>
      <c r="N210" s="36"/>
    </row>
    <row r="211" spans="2:14" ht="15.75">
      <c r="B211" s="68"/>
      <c r="C211" s="36"/>
      <c r="D211" s="36"/>
      <c r="E211" s="36"/>
      <c r="F211" s="34"/>
      <c r="G211" s="36"/>
      <c r="H211" s="36"/>
      <c r="I211" s="36"/>
      <c r="J211" s="36"/>
      <c r="K211" s="36"/>
      <c r="L211" s="36"/>
      <c r="M211" s="36"/>
      <c r="N211" s="36"/>
    </row>
    <row r="212" spans="2:14" ht="15.75">
      <c r="B212" s="68"/>
      <c r="C212" s="36"/>
      <c r="D212" s="36"/>
      <c r="E212" s="36"/>
      <c r="F212" s="34"/>
      <c r="G212" s="36"/>
      <c r="H212" s="36"/>
      <c r="I212" s="36"/>
      <c r="J212" s="36"/>
      <c r="K212" s="36"/>
      <c r="L212" s="36"/>
      <c r="M212" s="36"/>
      <c r="N212" s="36"/>
    </row>
    <row r="213" spans="2:14" ht="15.75">
      <c r="B213" s="68"/>
      <c r="C213" s="36"/>
      <c r="D213" s="36"/>
      <c r="E213" s="36"/>
      <c r="F213" s="34"/>
      <c r="G213" s="36"/>
      <c r="H213" s="36"/>
      <c r="I213" s="36"/>
      <c r="J213" s="36"/>
      <c r="K213" s="36"/>
      <c r="L213" s="36"/>
      <c r="M213" s="36"/>
      <c r="N213" s="36"/>
    </row>
    <row r="214" spans="2:14" ht="15.75">
      <c r="B214" s="68"/>
      <c r="C214" s="36"/>
      <c r="D214" s="36"/>
      <c r="E214" s="36"/>
      <c r="F214" s="34"/>
      <c r="G214" s="36"/>
      <c r="H214" s="36"/>
      <c r="I214" s="36"/>
      <c r="J214" s="36"/>
      <c r="K214" s="36"/>
      <c r="L214" s="36"/>
      <c r="M214" s="36"/>
      <c r="N214" s="36"/>
    </row>
    <row r="215" spans="2:14" ht="15.75">
      <c r="B215" s="68"/>
      <c r="C215" s="36"/>
      <c r="D215" s="36"/>
      <c r="E215" s="36"/>
      <c r="F215" s="34"/>
      <c r="G215" s="36"/>
      <c r="H215" s="36"/>
      <c r="I215" s="36"/>
      <c r="J215" s="36"/>
      <c r="K215" s="36"/>
      <c r="L215" s="36"/>
      <c r="M215" s="36"/>
      <c r="N215" s="36"/>
    </row>
    <row r="216" spans="2:14" ht="15.75">
      <c r="B216" s="68"/>
      <c r="C216" s="36"/>
      <c r="D216" s="36"/>
      <c r="E216" s="36"/>
      <c r="F216" s="34"/>
      <c r="G216" s="36"/>
      <c r="H216" s="36"/>
      <c r="I216" s="36"/>
      <c r="J216" s="36"/>
      <c r="K216" s="36"/>
      <c r="L216" s="36"/>
      <c r="M216" s="36"/>
      <c r="N216" s="36"/>
    </row>
    <row r="217" spans="2:14" ht="15.75">
      <c r="B217" s="68"/>
      <c r="C217" s="36"/>
      <c r="D217" s="36"/>
      <c r="E217" s="36"/>
      <c r="F217" s="34"/>
      <c r="G217" s="36"/>
      <c r="H217" s="36"/>
      <c r="I217" s="36"/>
      <c r="J217" s="36"/>
      <c r="K217" s="36"/>
      <c r="L217" s="36"/>
      <c r="M217" s="36"/>
      <c r="N217" s="36"/>
    </row>
    <row r="218" spans="2:14" ht="15.75">
      <c r="B218" s="68"/>
      <c r="C218" s="36"/>
      <c r="D218" s="36"/>
      <c r="E218" s="36"/>
      <c r="F218" s="34"/>
      <c r="G218" s="36"/>
      <c r="H218" s="36"/>
      <c r="I218" s="36"/>
      <c r="J218" s="36"/>
      <c r="K218" s="36"/>
      <c r="L218" s="36"/>
      <c r="M218" s="36"/>
      <c r="N218" s="36"/>
    </row>
    <row r="219" spans="2:14" ht="15.75">
      <c r="B219" s="68"/>
      <c r="C219" s="36"/>
      <c r="D219" s="36"/>
      <c r="E219" s="36"/>
      <c r="F219" s="34"/>
      <c r="G219" s="36"/>
      <c r="H219" s="36"/>
      <c r="I219" s="36"/>
      <c r="J219" s="36"/>
      <c r="K219" s="36"/>
      <c r="L219" s="36"/>
      <c r="M219" s="36"/>
      <c r="N219" s="36"/>
    </row>
    <row r="220" spans="2:14" ht="15.75">
      <c r="B220" s="68"/>
      <c r="C220" s="36"/>
      <c r="D220" s="36"/>
      <c r="E220" s="36"/>
      <c r="F220" s="34"/>
      <c r="G220" s="36"/>
      <c r="H220" s="36"/>
      <c r="I220" s="36"/>
      <c r="J220" s="36"/>
      <c r="K220" s="36"/>
      <c r="L220" s="36"/>
      <c r="M220" s="36"/>
      <c r="N220" s="36"/>
    </row>
    <row r="221" spans="2:14" ht="15.75">
      <c r="B221" s="68"/>
      <c r="C221" s="36"/>
      <c r="D221" s="36"/>
      <c r="E221" s="36"/>
      <c r="F221" s="34"/>
      <c r="G221" s="36"/>
      <c r="H221" s="36"/>
      <c r="I221" s="36"/>
      <c r="J221" s="36"/>
      <c r="K221" s="36"/>
      <c r="L221" s="36"/>
      <c r="M221" s="36"/>
      <c r="N221" s="36"/>
    </row>
    <row r="222" spans="2:14" ht="15.75">
      <c r="B222" s="68"/>
      <c r="C222" s="36"/>
      <c r="D222" s="36"/>
      <c r="E222" s="36"/>
      <c r="F222" s="34"/>
      <c r="G222" s="36"/>
      <c r="H222" s="36"/>
      <c r="I222" s="36"/>
      <c r="J222" s="36"/>
      <c r="K222" s="36"/>
      <c r="L222" s="36"/>
      <c r="M222" s="36"/>
      <c r="N222" s="36"/>
    </row>
    <row r="223" spans="2:14" ht="15.75">
      <c r="B223" s="68"/>
      <c r="C223" s="36"/>
      <c r="D223" s="36"/>
      <c r="E223" s="36"/>
      <c r="F223" s="34"/>
      <c r="G223" s="36"/>
      <c r="H223" s="36"/>
      <c r="I223" s="36"/>
      <c r="J223" s="36"/>
      <c r="K223" s="36"/>
      <c r="L223" s="36"/>
      <c r="M223" s="36"/>
      <c r="N223" s="36"/>
    </row>
    <row r="224" spans="2:14" ht="15.75">
      <c r="B224" s="68"/>
      <c r="C224" s="36"/>
      <c r="D224" s="36"/>
      <c r="E224" s="36"/>
      <c r="F224" s="34"/>
      <c r="G224" s="36"/>
      <c r="H224" s="36"/>
      <c r="I224" s="36"/>
      <c r="J224" s="36"/>
      <c r="K224" s="36"/>
      <c r="L224" s="36"/>
      <c r="M224" s="36"/>
      <c r="N224" s="36"/>
    </row>
    <row r="225" spans="2:14" ht="15.75">
      <c r="B225" s="68"/>
      <c r="C225" s="36"/>
      <c r="D225" s="36"/>
      <c r="E225" s="36"/>
      <c r="F225" s="34"/>
      <c r="G225" s="36"/>
      <c r="H225" s="36"/>
      <c r="I225" s="36"/>
      <c r="J225" s="36"/>
      <c r="K225" s="36"/>
      <c r="L225" s="36"/>
      <c r="M225" s="36"/>
      <c r="N225" s="36"/>
    </row>
    <row r="226" spans="2:14" ht="15.75">
      <c r="B226" s="68"/>
      <c r="C226" s="36"/>
      <c r="D226" s="36"/>
      <c r="E226" s="36"/>
      <c r="F226" s="34"/>
      <c r="G226" s="36"/>
      <c r="H226" s="36"/>
      <c r="I226" s="36"/>
      <c r="J226" s="36"/>
      <c r="K226" s="36"/>
      <c r="L226" s="36"/>
      <c r="M226" s="36"/>
      <c r="N226" s="36"/>
    </row>
    <row r="227" spans="2:14" ht="15.75">
      <c r="B227" s="68"/>
      <c r="C227" s="36"/>
      <c r="D227" s="36"/>
      <c r="E227" s="36"/>
      <c r="F227" s="34"/>
      <c r="G227" s="36"/>
      <c r="H227" s="36"/>
      <c r="I227" s="36"/>
      <c r="J227" s="36"/>
      <c r="K227" s="36"/>
      <c r="L227" s="36"/>
      <c r="M227" s="36"/>
      <c r="N227" s="36"/>
    </row>
    <row r="228" spans="2:14" ht="15.75">
      <c r="B228" s="68"/>
      <c r="C228" s="36"/>
      <c r="D228" s="36"/>
      <c r="E228" s="36"/>
      <c r="F228" s="34"/>
      <c r="G228" s="36"/>
      <c r="H228" s="36"/>
      <c r="I228" s="36"/>
      <c r="J228" s="36"/>
      <c r="K228" s="36"/>
      <c r="L228" s="36"/>
      <c r="M228" s="36"/>
      <c r="N228" s="36"/>
    </row>
    <row r="229" spans="2:14" ht="15.75">
      <c r="B229" s="68"/>
      <c r="C229" s="36"/>
      <c r="D229" s="36"/>
      <c r="E229" s="36"/>
      <c r="F229" s="34"/>
      <c r="G229" s="36"/>
      <c r="H229" s="36"/>
      <c r="I229" s="36"/>
      <c r="J229" s="36"/>
      <c r="K229" s="36"/>
      <c r="L229" s="36"/>
      <c r="M229" s="36"/>
      <c r="N229" s="36"/>
    </row>
    <row r="230" spans="2:14" ht="15.75">
      <c r="B230" s="68"/>
      <c r="C230" s="36"/>
      <c r="D230" s="36"/>
      <c r="E230" s="36"/>
      <c r="F230" s="34"/>
      <c r="G230" s="36"/>
      <c r="H230" s="36"/>
      <c r="I230" s="36"/>
      <c r="J230" s="36"/>
      <c r="K230" s="36"/>
      <c r="L230" s="36"/>
      <c r="M230" s="36"/>
      <c r="N230" s="36"/>
    </row>
    <row r="231" spans="2:14" ht="15.75">
      <c r="B231" s="68"/>
      <c r="C231" s="36"/>
      <c r="D231" s="36"/>
      <c r="E231" s="36"/>
      <c r="F231" s="34"/>
      <c r="G231" s="36"/>
      <c r="H231" s="36"/>
      <c r="I231" s="36"/>
      <c r="J231" s="36"/>
      <c r="K231" s="36"/>
      <c r="L231" s="36"/>
      <c r="M231" s="36"/>
      <c r="N231" s="36"/>
    </row>
    <row r="232" spans="2:14" ht="15.75">
      <c r="B232" s="68"/>
      <c r="C232" s="36"/>
      <c r="D232" s="36"/>
      <c r="E232" s="36"/>
      <c r="F232" s="34"/>
      <c r="G232" s="36"/>
      <c r="H232" s="36"/>
      <c r="I232" s="36"/>
      <c r="J232" s="36"/>
      <c r="K232" s="36"/>
      <c r="L232" s="36"/>
      <c r="M232" s="36"/>
      <c r="N232" s="36"/>
    </row>
    <row r="233" spans="2:14" ht="15.75">
      <c r="B233" s="68"/>
      <c r="C233" s="36"/>
      <c r="D233" s="36"/>
      <c r="E233" s="36"/>
      <c r="F233" s="34"/>
      <c r="G233" s="36"/>
      <c r="H233" s="36"/>
      <c r="I233" s="36"/>
      <c r="J233" s="36"/>
      <c r="K233" s="36"/>
      <c r="L233" s="36"/>
      <c r="M233" s="36"/>
      <c r="N233" s="36"/>
    </row>
    <row r="234" spans="2:14" ht="15.75">
      <c r="B234" s="68"/>
      <c r="C234" s="36"/>
      <c r="D234" s="36"/>
      <c r="E234" s="36"/>
      <c r="F234" s="34"/>
      <c r="G234" s="36"/>
      <c r="H234" s="36"/>
      <c r="I234" s="36"/>
      <c r="J234" s="36"/>
      <c r="K234" s="36"/>
      <c r="L234" s="36"/>
      <c r="M234" s="36"/>
      <c r="N234" s="36"/>
    </row>
    <row r="235" spans="2:14" ht="15.75">
      <c r="B235" s="68"/>
      <c r="C235" s="36"/>
      <c r="D235" s="36"/>
      <c r="E235" s="36"/>
      <c r="F235" s="34"/>
      <c r="G235" s="36"/>
      <c r="H235" s="36"/>
      <c r="I235" s="36"/>
      <c r="J235" s="36"/>
      <c r="K235" s="36"/>
      <c r="L235" s="36"/>
      <c r="M235" s="36"/>
      <c r="N235" s="36"/>
    </row>
    <row r="236" spans="2:14" ht="15.75">
      <c r="B236" s="68"/>
      <c r="C236" s="36"/>
      <c r="D236" s="36"/>
      <c r="E236" s="36"/>
      <c r="F236" s="34"/>
      <c r="G236" s="36"/>
      <c r="H236" s="36"/>
      <c r="I236" s="36"/>
      <c r="J236" s="36"/>
      <c r="K236" s="36"/>
      <c r="L236" s="36"/>
      <c r="M236" s="36"/>
      <c r="N236" s="36"/>
    </row>
    <row r="237" spans="2:14" ht="15.75">
      <c r="B237" s="68"/>
      <c r="C237" s="36"/>
      <c r="D237" s="36"/>
      <c r="E237" s="36"/>
      <c r="F237" s="34"/>
      <c r="G237" s="36"/>
      <c r="H237" s="36"/>
      <c r="I237" s="36"/>
      <c r="J237" s="36"/>
      <c r="K237" s="36"/>
      <c r="L237" s="36"/>
      <c r="M237" s="36"/>
      <c r="N237" s="36"/>
    </row>
    <row r="238" spans="2:14" ht="15.75">
      <c r="B238" s="68"/>
      <c r="C238" s="36"/>
      <c r="D238" s="36"/>
      <c r="E238" s="36"/>
      <c r="F238" s="34"/>
      <c r="G238" s="36"/>
      <c r="H238" s="36"/>
      <c r="I238" s="36"/>
      <c r="J238" s="36"/>
      <c r="K238" s="36"/>
      <c r="L238" s="36"/>
      <c r="M238" s="36"/>
      <c r="N238" s="36"/>
    </row>
    <row r="239" spans="2:14" ht="15.75">
      <c r="B239" s="68"/>
      <c r="C239" s="36"/>
      <c r="D239" s="36"/>
      <c r="E239" s="36"/>
      <c r="F239" s="34"/>
      <c r="G239" s="36"/>
      <c r="H239" s="36"/>
      <c r="I239" s="36"/>
      <c r="J239" s="36"/>
      <c r="K239" s="36"/>
      <c r="L239" s="36"/>
      <c r="M239" s="36"/>
      <c r="N239" s="36"/>
    </row>
    <row r="240" spans="2:14" ht="15.75">
      <c r="B240" s="68"/>
      <c r="C240" s="36"/>
      <c r="D240" s="36"/>
      <c r="E240" s="36"/>
      <c r="F240" s="34"/>
      <c r="G240" s="36"/>
      <c r="H240" s="36"/>
      <c r="I240" s="36"/>
      <c r="J240" s="36"/>
      <c r="K240" s="36"/>
      <c r="L240" s="36"/>
      <c r="M240" s="36"/>
      <c r="N240" s="36"/>
    </row>
    <row r="241" spans="2:14" ht="15.75">
      <c r="B241" s="68"/>
      <c r="C241" s="36"/>
      <c r="D241" s="36"/>
      <c r="E241" s="36"/>
      <c r="F241" s="34"/>
      <c r="G241" s="36"/>
      <c r="H241" s="36"/>
      <c r="I241" s="36"/>
      <c r="J241" s="36"/>
      <c r="K241" s="36"/>
      <c r="L241" s="36"/>
      <c r="M241" s="36"/>
      <c r="N241" s="36"/>
    </row>
    <row r="242" spans="2:14" ht="15.75">
      <c r="B242" s="68"/>
      <c r="C242" s="36"/>
      <c r="D242" s="36"/>
      <c r="E242" s="36"/>
      <c r="F242" s="34"/>
      <c r="G242" s="36"/>
      <c r="H242" s="36"/>
      <c r="I242" s="36"/>
      <c r="J242" s="36"/>
      <c r="K242" s="36"/>
      <c r="L242" s="36"/>
      <c r="M242" s="36"/>
      <c r="N242" s="36"/>
    </row>
    <row r="243" spans="2:14" ht="15.75">
      <c r="B243" s="68"/>
      <c r="C243" s="36"/>
      <c r="D243" s="36"/>
      <c r="E243" s="36"/>
      <c r="F243" s="34"/>
      <c r="G243" s="36"/>
      <c r="H243" s="36"/>
      <c r="I243" s="36"/>
      <c r="J243" s="36"/>
      <c r="K243" s="36"/>
      <c r="L243" s="36"/>
      <c r="M243" s="36"/>
      <c r="N243" s="36"/>
    </row>
    <row r="244" spans="2:14" ht="15.75">
      <c r="B244" s="68"/>
      <c r="C244" s="36"/>
      <c r="D244" s="36"/>
      <c r="E244" s="36"/>
      <c r="F244" s="34"/>
      <c r="G244" s="36"/>
      <c r="H244" s="36"/>
      <c r="I244" s="36"/>
      <c r="J244" s="36"/>
      <c r="K244" s="36"/>
      <c r="L244" s="36"/>
      <c r="M244" s="36"/>
      <c r="N244" s="36"/>
    </row>
    <row r="245" spans="2:14" ht="15.75">
      <c r="B245" s="68"/>
      <c r="C245" s="36"/>
      <c r="D245" s="36"/>
      <c r="E245" s="36"/>
      <c r="F245" s="34"/>
      <c r="G245" s="36"/>
      <c r="H245" s="36"/>
      <c r="I245" s="36"/>
      <c r="J245" s="36"/>
      <c r="K245" s="36"/>
      <c r="L245" s="36"/>
      <c r="M245" s="36"/>
      <c r="N245" s="36"/>
    </row>
    <row r="246" spans="2:14" ht="15.75">
      <c r="B246" s="68"/>
      <c r="C246" s="36"/>
      <c r="D246" s="36"/>
      <c r="E246" s="36"/>
      <c r="F246" s="34"/>
      <c r="G246" s="36"/>
      <c r="H246" s="36"/>
      <c r="I246" s="36"/>
      <c r="J246" s="36"/>
      <c r="K246" s="36"/>
      <c r="L246" s="36"/>
      <c r="M246" s="36"/>
      <c r="N246" s="36"/>
    </row>
    <row r="247" spans="2:14" ht="15.75">
      <c r="B247" s="68"/>
      <c r="C247" s="36"/>
      <c r="D247" s="36"/>
      <c r="E247" s="36"/>
      <c r="F247" s="34"/>
      <c r="G247" s="36"/>
      <c r="H247" s="36"/>
      <c r="I247" s="36"/>
      <c r="J247" s="36"/>
      <c r="K247" s="36"/>
      <c r="L247" s="36"/>
      <c r="M247" s="36"/>
      <c r="N247" s="36"/>
    </row>
    <row r="248" spans="2:14" ht="15.75">
      <c r="B248" s="68"/>
      <c r="C248" s="36"/>
      <c r="D248" s="36"/>
      <c r="E248" s="36"/>
      <c r="F248" s="34"/>
      <c r="G248" s="36"/>
      <c r="H248" s="36"/>
      <c r="I248" s="36"/>
      <c r="J248" s="36"/>
      <c r="K248" s="36"/>
      <c r="L248" s="36"/>
      <c r="M248" s="36"/>
      <c r="N248" s="36"/>
    </row>
    <row r="249" spans="2:14" ht="15.75">
      <c r="B249" s="68"/>
      <c r="C249" s="36"/>
      <c r="D249" s="36"/>
      <c r="E249" s="36"/>
      <c r="F249" s="34"/>
      <c r="G249" s="36"/>
      <c r="H249" s="36"/>
      <c r="I249" s="36"/>
      <c r="J249" s="36"/>
      <c r="K249" s="36"/>
      <c r="L249" s="36"/>
      <c r="M249" s="36"/>
      <c r="N249" s="36"/>
    </row>
    <row r="250" spans="2:14" ht="15.75">
      <c r="B250" s="68"/>
      <c r="C250" s="36"/>
      <c r="D250" s="36"/>
      <c r="E250" s="36"/>
      <c r="F250" s="34"/>
      <c r="G250" s="36"/>
      <c r="H250" s="36"/>
      <c r="I250" s="36"/>
      <c r="J250" s="36"/>
      <c r="K250" s="36"/>
      <c r="L250" s="36"/>
      <c r="M250" s="36"/>
      <c r="N250" s="36"/>
    </row>
    <row r="251" spans="2:14" ht="15.75">
      <c r="B251" s="68"/>
      <c r="C251" s="36"/>
      <c r="D251" s="36"/>
      <c r="E251" s="36"/>
      <c r="F251" s="34"/>
      <c r="G251" s="36"/>
      <c r="H251" s="36"/>
      <c r="I251" s="36"/>
      <c r="J251" s="36"/>
      <c r="K251" s="36"/>
      <c r="L251" s="36"/>
      <c r="M251" s="36"/>
      <c r="N251" s="36"/>
    </row>
    <row r="252" spans="2:14" ht="15.75">
      <c r="B252" s="68"/>
      <c r="C252" s="36"/>
      <c r="D252" s="36"/>
      <c r="E252" s="36"/>
      <c r="F252" s="34"/>
      <c r="G252" s="36"/>
      <c r="H252" s="36"/>
      <c r="I252" s="36"/>
      <c r="J252" s="36"/>
      <c r="K252" s="36"/>
      <c r="L252" s="36"/>
      <c r="M252" s="36"/>
      <c r="N252" s="36"/>
    </row>
    <row r="253" spans="2:14" ht="15.75">
      <c r="B253" s="68"/>
      <c r="C253" s="36"/>
      <c r="D253" s="36"/>
      <c r="E253" s="36"/>
      <c r="F253" s="34"/>
      <c r="G253" s="36"/>
      <c r="H253" s="36"/>
      <c r="I253" s="36"/>
      <c r="J253" s="36"/>
      <c r="K253" s="36"/>
      <c r="L253" s="36"/>
      <c r="M253" s="36"/>
      <c r="N253" s="36"/>
    </row>
    <row r="254" spans="2:14" ht="15.75">
      <c r="B254" s="68"/>
      <c r="C254" s="36"/>
      <c r="D254" s="36"/>
      <c r="E254" s="36"/>
      <c r="F254" s="34"/>
      <c r="G254" s="36"/>
      <c r="H254" s="36"/>
      <c r="I254" s="36"/>
      <c r="J254" s="36"/>
      <c r="K254" s="36"/>
      <c r="L254" s="36"/>
      <c r="M254" s="36"/>
      <c r="N254" s="36"/>
    </row>
    <row r="255" spans="2:14" ht="15.75">
      <c r="B255" s="68"/>
      <c r="C255" s="36"/>
      <c r="D255" s="36"/>
      <c r="E255" s="36"/>
      <c r="F255" s="34"/>
      <c r="G255" s="36"/>
      <c r="H255" s="36"/>
      <c r="I255" s="36"/>
      <c r="J255" s="36"/>
      <c r="K255" s="36"/>
      <c r="L255" s="36"/>
      <c r="M255" s="36"/>
      <c r="N255" s="36"/>
    </row>
    <row r="256" spans="2:14" ht="15.75">
      <c r="B256" s="68"/>
      <c r="C256" s="36"/>
      <c r="D256" s="36"/>
      <c r="E256" s="36"/>
      <c r="F256" s="34"/>
      <c r="G256" s="36"/>
      <c r="H256" s="36"/>
      <c r="I256" s="36"/>
      <c r="J256" s="36"/>
      <c r="K256" s="36"/>
      <c r="L256" s="36"/>
      <c r="M256" s="36"/>
      <c r="N256" s="36"/>
    </row>
    <row r="257" spans="2:14" ht="15.75">
      <c r="B257" s="68"/>
      <c r="C257" s="36"/>
      <c r="D257" s="36"/>
      <c r="E257" s="36"/>
      <c r="F257" s="34"/>
      <c r="G257" s="36"/>
      <c r="H257" s="36"/>
      <c r="I257" s="36"/>
      <c r="J257" s="36"/>
      <c r="K257" s="36"/>
      <c r="L257" s="36"/>
      <c r="M257" s="36"/>
      <c r="N257" s="36"/>
    </row>
    <row r="258" spans="2:14" ht="15.75">
      <c r="B258" s="68"/>
      <c r="C258" s="36"/>
      <c r="D258" s="36"/>
      <c r="E258" s="36"/>
      <c r="F258" s="34"/>
      <c r="G258" s="36"/>
      <c r="H258" s="36"/>
      <c r="I258" s="36"/>
      <c r="J258" s="36"/>
      <c r="K258" s="36"/>
      <c r="L258" s="36"/>
      <c r="M258" s="36"/>
      <c r="N258" s="36"/>
    </row>
    <row r="259" spans="2:14" ht="15.75">
      <c r="B259" s="68"/>
      <c r="C259" s="36"/>
      <c r="D259" s="36"/>
      <c r="E259" s="36"/>
      <c r="F259" s="34"/>
      <c r="G259" s="36"/>
      <c r="H259" s="36"/>
      <c r="I259" s="36"/>
      <c r="J259" s="36"/>
      <c r="K259" s="36"/>
      <c r="L259" s="36"/>
      <c r="M259" s="36"/>
      <c r="N259" s="36"/>
    </row>
    <row r="260" spans="2:14" ht="15.75">
      <c r="B260" s="68"/>
      <c r="C260" s="36"/>
      <c r="D260" s="36"/>
      <c r="E260" s="36"/>
      <c r="F260" s="34"/>
      <c r="G260" s="36"/>
      <c r="H260" s="36"/>
      <c r="I260" s="36"/>
      <c r="J260" s="36"/>
      <c r="K260" s="36"/>
      <c r="L260" s="36"/>
      <c r="M260" s="36"/>
      <c r="N260" s="36"/>
    </row>
    <row r="261" spans="2:14" ht="15.75">
      <c r="B261" s="68"/>
      <c r="C261" s="36"/>
      <c r="D261" s="36"/>
      <c r="E261" s="36"/>
      <c r="F261" s="34"/>
      <c r="G261" s="36"/>
      <c r="H261" s="36"/>
      <c r="I261" s="36"/>
      <c r="J261" s="36"/>
      <c r="K261" s="36"/>
      <c r="L261" s="36"/>
      <c r="M261" s="36"/>
      <c r="N261" s="36"/>
    </row>
    <row r="262" spans="2:14" ht="15.75">
      <c r="B262" s="68"/>
      <c r="C262" s="36"/>
      <c r="D262" s="36"/>
      <c r="E262" s="36"/>
      <c r="F262" s="34"/>
      <c r="G262" s="36"/>
      <c r="H262" s="36"/>
      <c r="I262" s="36"/>
      <c r="J262" s="36"/>
      <c r="K262" s="36"/>
      <c r="L262" s="36"/>
      <c r="M262" s="36"/>
      <c r="N262" s="36"/>
    </row>
    <row r="263" spans="2:14" ht="15.75">
      <c r="B263" s="68"/>
      <c r="C263" s="36"/>
      <c r="D263" s="36"/>
      <c r="E263" s="36"/>
      <c r="F263" s="34"/>
      <c r="G263" s="36"/>
      <c r="H263" s="36"/>
      <c r="I263" s="36"/>
      <c r="J263" s="36"/>
      <c r="K263" s="36"/>
      <c r="L263" s="36"/>
      <c r="M263" s="36"/>
      <c r="N263" s="36"/>
    </row>
    <row r="264" spans="2:14" ht="15.75">
      <c r="B264" s="68"/>
      <c r="C264" s="36"/>
      <c r="D264" s="36"/>
      <c r="E264" s="36"/>
      <c r="F264" s="34"/>
      <c r="G264" s="36"/>
      <c r="H264" s="36"/>
      <c r="I264" s="36"/>
      <c r="J264" s="36"/>
      <c r="K264" s="36"/>
      <c r="L264" s="36"/>
      <c r="M264" s="36"/>
      <c r="N264" s="36"/>
    </row>
    <row r="265" spans="2:14" ht="15.75">
      <c r="B265" s="68"/>
      <c r="C265" s="36"/>
      <c r="D265" s="36"/>
      <c r="E265" s="36"/>
      <c r="F265" s="34"/>
      <c r="G265" s="36"/>
      <c r="H265" s="36"/>
      <c r="I265" s="36"/>
      <c r="J265" s="36"/>
      <c r="K265" s="36"/>
      <c r="L265" s="36"/>
      <c r="M265" s="36"/>
      <c r="N265" s="36"/>
    </row>
    <row r="266" spans="2:14" ht="15.75">
      <c r="B266" s="68"/>
      <c r="C266" s="36"/>
      <c r="D266" s="36"/>
      <c r="E266" s="36"/>
      <c r="F266" s="34"/>
      <c r="G266" s="36"/>
      <c r="H266" s="36"/>
      <c r="I266" s="36"/>
      <c r="J266" s="36"/>
      <c r="K266" s="36"/>
      <c r="L266" s="36"/>
      <c r="M266" s="36"/>
      <c r="N266" s="36"/>
    </row>
    <row r="267" spans="2:14" ht="15.75">
      <c r="B267" s="68"/>
      <c r="C267" s="36"/>
      <c r="D267" s="36"/>
      <c r="E267" s="36"/>
      <c r="F267" s="34"/>
      <c r="G267" s="36"/>
      <c r="H267" s="36"/>
      <c r="I267" s="36"/>
      <c r="J267" s="36"/>
      <c r="K267" s="36"/>
      <c r="L267" s="36"/>
      <c r="M267" s="36"/>
      <c r="N267" s="36"/>
    </row>
    <row r="268" spans="2:14" ht="15.75">
      <c r="B268" s="68"/>
      <c r="C268" s="36"/>
      <c r="D268" s="36"/>
      <c r="E268" s="36"/>
      <c r="F268" s="34"/>
      <c r="G268" s="36"/>
      <c r="H268" s="36"/>
      <c r="I268" s="36"/>
      <c r="J268" s="36"/>
      <c r="K268" s="36"/>
      <c r="L268" s="36"/>
      <c r="M268" s="36"/>
      <c r="N268" s="36"/>
    </row>
    <row r="269" spans="2:14" ht="15.75">
      <c r="B269" s="68"/>
      <c r="C269" s="36"/>
      <c r="D269" s="36"/>
      <c r="E269" s="36"/>
      <c r="F269" s="34"/>
      <c r="G269" s="36"/>
      <c r="H269" s="36"/>
      <c r="I269" s="36"/>
      <c r="J269" s="36"/>
      <c r="K269" s="36"/>
      <c r="L269" s="36"/>
      <c r="M269" s="36"/>
      <c r="N269" s="36"/>
    </row>
    <row r="270" spans="2:14" ht="15.75">
      <c r="B270" s="68"/>
      <c r="C270" s="36"/>
      <c r="D270" s="36"/>
      <c r="E270" s="36"/>
      <c r="F270" s="34"/>
      <c r="G270" s="36"/>
      <c r="H270" s="36"/>
      <c r="I270" s="36"/>
      <c r="J270" s="36"/>
      <c r="K270" s="36"/>
      <c r="L270" s="36"/>
      <c r="M270" s="36"/>
      <c r="N270" s="36"/>
    </row>
    <row r="271" spans="2:14" ht="15.75">
      <c r="B271" s="68"/>
      <c r="C271" s="36"/>
      <c r="D271" s="36"/>
      <c r="E271" s="36"/>
      <c r="F271" s="34"/>
      <c r="G271" s="36"/>
      <c r="H271" s="36"/>
      <c r="I271" s="36"/>
      <c r="J271" s="36"/>
      <c r="K271" s="36"/>
      <c r="L271" s="36"/>
      <c r="M271" s="36"/>
      <c r="N271" s="36"/>
    </row>
    <row r="272" spans="2:14" ht="15.75">
      <c r="B272" s="68"/>
      <c r="C272" s="36"/>
      <c r="D272" s="36"/>
      <c r="E272" s="36"/>
      <c r="F272" s="34"/>
      <c r="G272" s="36"/>
      <c r="H272" s="36"/>
      <c r="I272" s="36"/>
      <c r="J272" s="36"/>
      <c r="K272" s="36"/>
      <c r="L272" s="36"/>
      <c r="M272" s="36"/>
      <c r="N272" s="36"/>
    </row>
    <row r="273" spans="2:14" ht="15.75">
      <c r="B273" s="68"/>
      <c r="C273" s="36"/>
      <c r="D273" s="36"/>
      <c r="E273" s="36"/>
      <c r="F273" s="34"/>
      <c r="G273" s="36"/>
      <c r="H273" s="36"/>
      <c r="I273" s="36"/>
      <c r="J273" s="36"/>
      <c r="K273" s="36"/>
      <c r="L273" s="36"/>
      <c r="M273" s="36"/>
      <c r="N273" s="36"/>
    </row>
    <row r="274" spans="2:14" ht="15.75">
      <c r="B274" s="68"/>
      <c r="C274" s="36"/>
      <c r="D274" s="36"/>
      <c r="E274" s="36"/>
      <c r="F274" s="34"/>
      <c r="G274" s="36"/>
      <c r="H274" s="36"/>
      <c r="I274" s="36"/>
      <c r="J274" s="36"/>
      <c r="K274" s="36"/>
      <c r="L274" s="36"/>
      <c r="M274" s="36"/>
      <c r="N274" s="36"/>
    </row>
    <row r="275" spans="2:14" ht="15.75">
      <c r="B275" s="68"/>
      <c r="C275" s="36"/>
      <c r="D275" s="36"/>
      <c r="E275" s="36"/>
      <c r="F275" s="34"/>
      <c r="G275" s="36"/>
      <c r="H275" s="36"/>
      <c r="I275" s="36"/>
      <c r="J275" s="36"/>
      <c r="K275" s="36"/>
      <c r="L275" s="36"/>
      <c r="M275" s="36"/>
      <c r="N275" s="36"/>
    </row>
    <row r="276" spans="2:14" ht="15.75">
      <c r="B276" s="68"/>
      <c r="C276" s="36"/>
      <c r="D276" s="36"/>
      <c r="E276" s="36"/>
      <c r="F276" s="34"/>
      <c r="G276" s="36"/>
      <c r="H276" s="36"/>
      <c r="I276" s="36"/>
      <c r="J276" s="36"/>
      <c r="K276" s="36"/>
      <c r="L276" s="36"/>
      <c r="M276" s="36"/>
      <c r="N276" s="36"/>
    </row>
    <row r="277" spans="2:14" ht="15.75">
      <c r="B277" s="68"/>
      <c r="C277" s="36"/>
      <c r="D277" s="36"/>
      <c r="E277" s="36"/>
      <c r="F277" s="34"/>
      <c r="G277" s="36"/>
      <c r="H277" s="36"/>
      <c r="I277" s="36"/>
      <c r="J277" s="36"/>
      <c r="K277" s="36"/>
      <c r="L277" s="36"/>
      <c r="M277" s="36"/>
      <c r="N277" s="36"/>
    </row>
    <row r="278" spans="2:14" ht="15.75">
      <c r="B278" s="68"/>
      <c r="C278" s="36"/>
      <c r="D278" s="36"/>
      <c r="E278" s="36"/>
      <c r="F278" s="34"/>
      <c r="G278" s="36"/>
      <c r="H278" s="36"/>
      <c r="I278" s="36"/>
      <c r="J278" s="36"/>
      <c r="K278" s="36"/>
      <c r="L278" s="36"/>
      <c r="M278" s="36"/>
      <c r="N278" s="36"/>
    </row>
    <row r="279" spans="2:14" ht="15.75">
      <c r="B279" s="68"/>
      <c r="C279" s="36"/>
      <c r="D279" s="36"/>
      <c r="E279" s="36"/>
      <c r="F279" s="34"/>
      <c r="G279" s="36"/>
      <c r="H279" s="36"/>
      <c r="I279" s="36"/>
      <c r="J279" s="36"/>
      <c r="K279" s="36"/>
      <c r="L279" s="36"/>
      <c r="M279" s="36"/>
      <c r="N279" s="36"/>
    </row>
    <row r="280" spans="2:14" ht="15.75">
      <c r="B280" s="68"/>
      <c r="C280" s="36"/>
      <c r="D280" s="36"/>
      <c r="E280" s="36"/>
      <c r="F280" s="34"/>
      <c r="G280" s="36"/>
      <c r="H280" s="36"/>
      <c r="I280" s="36"/>
      <c r="J280" s="36"/>
      <c r="K280" s="36"/>
      <c r="L280" s="36"/>
      <c r="M280" s="36"/>
      <c r="N280" s="36"/>
    </row>
    <row r="281" spans="2:14" ht="15.75">
      <c r="B281" s="68"/>
      <c r="C281" s="36"/>
      <c r="D281" s="36"/>
      <c r="E281" s="36"/>
      <c r="F281" s="34"/>
      <c r="G281" s="36"/>
      <c r="H281" s="36"/>
      <c r="I281" s="36"/>
      <c r="J281" s="36"/>
      <c r="K281" s="36"/>
      <c r="L281" s="36"/>
      <c r="M281" s="36"/>
      <c r="N281" s="36"/>
    </row>
    <row r="282" spans="2:14" ht="15.75">
      <c r="B282" s="68"/>
      <c r="C282" s="36"/>
      <c r="D282" s="36"/>
      <c r="E282" s="36"/>
      <c r="F282" s="34"/>
      <c r="G282" s="36"/>
      <c r="H282" s="36"/>
      <c r="I282" s="36"/>
      <c r="J282" s="36"/>
      <c r="K282" s="36"/>
      <c r="L282" s="36"/>
      <c r="M282" s="36"/>
      <c r="N282" s="36"/>
    </row>
    <row r="283" spans="2:14" ht="15.75">
      <c r="B283" s="68"/>
      <c r="C283" s="36"/>
      <c r="D283" s="36"/>
      <c r="E283" s="36"/>
      <c r="F283" s="34"/>
      <c r="G283" s="36"/>
      <c r="H283" s="36"/>
      <c r="I283" s="36"/>
      <c r="J283" s="36"/>
      <c r="K283" s="36"/>
      <c r="L283" s="36"/>
      <c r="M283" s="36"/>
      <c r="N283" s="36"/>
    </row>
    <row r="284" spans="2:14" ht="15.75">
      <c r="B284" s="68"/>
      <c r="C284" s="36"/>
      <c r="D284" s="36"/>
      <c r="E284" s="36"/>
      <c r="F284" s="34"/>
      <c r="G284" s="36"/>
      <c r="H284" s="36"/>
      <c r="I284" s="36"/>
      <c r="J284" s="36"/>
      <c r="K284" s="36"/>
      <c r="L284" s="36"/>
      <c r="M284" s="36"/>
      <c r="N284" s="36"/>
    </row>
    <row r="285" spans="2:14" ht="15.75">
      <c r="B285" s="68"/>
      <c r="C285" s="36"/>
      <c r="D285" s="36"/>
      <c r="E285" s="36"/>
      <c r="F285" s="34"/>
      <c r="G285" s="36"/>
      <c r="H285" s="36"/>
      <c r="I285" s="36"/>
      <c r="J285" s="36"/>
      <c r="K285" s="36"/>
      <c r="L285" s="36"/>
      <c r="M285" s="36"/>
      <c r="N285" s="36"/>
    </row>
    <row r="286" spans="2:14" ht="15.75">
      <c r="B286" s="68"/>
      <c r="C286" s="36"/>
      <c r="D286" s="36"/>
      <c r="E286" s="36"/>
      <c r="F286" s="34"/>
      <c r="G286" s="36"/>
      <c r="H286" s="36"/>
      <c r="I286" s="36"/>
      <c r="J286" s="36"/>
      <c r="K286" s="36"/>
      <c r="L286" s="36"/>
      <c r="M286" s="36"/>
      <c r="N286" s="36"/>
    </row>
    <row r="287" spans="2:14" ht="15.75">
      <c r="B287" s="68"/>
      <c r="C287" s="36"/>
      <c r="D287" s="36"/>
      <c r="E287" s="36"/>
      <c r="F287" s="34"/>
      <c r="G287" s="36"/>
      <c r="H287" s="36"/>
      <c r="I287" s="36"/>
      <c r="J287" s="36"/>
      <c r="K287" s="36"/>
      <c r="L287" s="36"/>
      <c r="M287" s="36"/>
      <c r="N287" s="36"/>
    </row>
    <row r="288" spans="2:14" ht="15.75">
      <c r="B288" s="68"/>
      <c r="C288" s="36"/>
      <c r="D288" s="36"/>
      <c r="E288" s="36"/>
      <c r="F288" s="34"/>
      <c r="G288" s="36"/>
      <c r="H288" s="36"/>
      <c r="I288" s="36"/>
      <c r="J288" s="36"/>
      <c r="K288" s="36"/>
      <c r="L288" s="36"/>
      <c r="M288" s="36"/>
      <c r="N288" s="36"/>
    </row>
    <row r="289" spans="2:14" ht="15.75">
      <c r="B289" s="68"/>
      <c r="C289" s="36"/>
      <c r="D289" s="36"/>
      <c r="E289" s="36"/>
      <c r="F289" s="34"/>
      <c r="G289" s="36"/>
      <c r="H289" s="36"/>
      <c r="I289" s="36"/>
      <c r="J289" s="36"/>
      <c r="K289" s="36"/>
      <c r="L289" s="36"/>
      <c r="M289" s="36"/>
      <c r="N289" s="36"/>
    </row>
    <row r="290" spans="2:14" ht="15.75">
      <c r="B290" s="68"/>
      <c r="C290" s="36"/>
      <c r="D290" s="36"/>
      <c r="E290" s="36"/>
      <c r="F290" s="34"/>
      <c r="G290" s="36"/>
      <c r="H290" s="36"/>
      <c r="I290" s="36"/>
      <c r="J290" s="36"/>
      <c r="K290" s="36"/>
      <c r="L290" s="36"/>
      <c r="M290" s="36"/>
      <c r="N290" s="36"/>
    </row>
    <row r="291" spans="2:14" ht="15.75">
      <c r="B291" s="68"/>
      <c r="C291" s="36"/>
      <c r="D291" s="36"/>
      <c r="E291" s="36"/>
      <c r="F291" s="34"/>
      <c r="G291" s="36"/>
      <c r="H291" s="36"/>
      <c r="I291" s="36"/>
      <c r="J291" s="36"/>
      <c r="K291" s="36"/>
      <c r="L291" s="36"/>
      <c r="M291" s="36"/>
      <c r="N291" s="36"/>
    </row>
    <row r="292" spans="2:14" ht="15.75">
      <c r="B292" s="68"/>
      <c r="C292" s="36"/>
      <c r="D292" s="36"/>
      <c r="E292" s="36"/>
      <c r="F292" s="34"/>
      <c r="G292" s="36"/>
      <c r="H292" s="36"/>
      <c r="I292" s="36"/>
      <c r="J292" s="36"/>
      <c r="K292" s="36"/>
      <c r="L292" s="36"/>
      <c r="M292" s="36"/>
      <c r="N292" s="36"/>
    </row>
    <row r="293" spans="2:14" ht="15.75">
      <c r="B293" s="68"/>
      <c r="C293" s="36"/>
      <c r="D293" s="36"/>
      <c r="E293" s="36"/>
      <c r="F293" s="34"/>
      <c r="G293" s="36"/>
      <c r="H293" s="36"/>
      <c r="I293" s="36"/>
      <c r="J293" s="36"/>
      <c r="K293" s="36"/>
      <c r="L293" s="36"/>
      <c r="M293" s="36"/>
      <c r="N293" s="36"/>
    </row>
    <row r="294" spans="2:14" ht="15.75">
      <c r="B294" s="68"/>
      <c r="C294" s="36"/>
      <c r="D294" s="36"/>
      <c r="E294" s="36"/>
      <c r="F294" s="34"/>
      <c r="G294" s="36"/>
      <c r="H294" s="36"/>
      <c r="I294" s="36"/>
      <c r="J294" s="36"/>
      <c r="K294" s="36"/>
      <c r="L294" s="36"/>
      <c r="M294" s="36"/>
      <c r="N294" s="36"/>
    </row>
    <row r="295" spans="2:14" ht="15.75">
      <c r="B295" s="68"/>
      <c r="C295" s="36"/>
      <c r="D295" s="36"/>
      <c r="E295" s="36"/>
      <c r="F295" s="34"/>
      <c r="G295" s="36"/>
      <c r="H295" s="36"/>
      <c r="I295" s="36"/>
      <c r="J295" s="36"/>
      <c r="K295" s="36"/>
      <c r="L295" s="36"/>
      <c r="M295" s="36"/>
      <c r="N295" s="36"/>
    </row>
    <row r="296" spans="2:14" ht="15.75">
      <c r="B296" s="68"/>
      <c r="C296" s="36"/>
      <c r="D296" s="36"/>
      <c r="E296" s="36"/>
      <c r="F296" s="34"/>
      <c r="G296" s="36"/>
      <c r="H296" s="36"/>
      <c r="I296" s="36"/>
      <c r="J296" s="36"/>
      <c r="K296" s="36"/>
      <c r="L296" s="36"/>
      <c r="M296" s="36"/>
      <c r="N296" s="36"/>
    </row>
    <row r="297" spans="2:14" ht="15.75">
      <c r="B297" s="68"/>
      <c r="C297" s="36"/>
      <c r="D297" s="36"/>
      <c r="E297" s="36"/>
      <c r="F297" s="34"/>
      <c r="G297" s="36"/>
      <c r="H297" s="36"/>
      <c r="I297" s="36"/>
      <c r="J297" s="36"/>
      <c r="K297" s="36"/>
      <c r="L297" s="36"/>
      <c r="M297" s="36"/>
      <c r="N297" s="36"/>
    </row>
    <row r="298" spans="2:14" ht="15.75">
      <c r="B298" s="68"/>
      <c r="C298" s="36"/>
      <c r="D298" s="36"/>
      <c r="E298" s="36"/>
      <c r="F298" s="34"/>
      <c r="G298" s="36"/>
      <c r="H298" s="36"/>
      <c r="I298" s="36"/>
      <c r="J298" s="36"/>
      <c r="K298" s="36"/>
      <c r="L298" s="36"/>
      <c r="M298" s="36"/>
      <c r="N298" s="36"/>
    </row>
    <row r="299" spans="2:14" ht="15.75">
      <c r="B299" s="68"/>
      <c r="C299" s="36"/>
      <c r="D299" s="36"/>
      <c r="E299" s="36"/>
      <c r="F299" s="34"/>
      <c r="G299" s="36"/>
      <c r="H299" s="36"/>
      <c r="I299" s="36"/>
      <c r="J299" s="36"/>
      <c r="K299" s="36"/>
      <c r="L299" s="36"/>
      <c r="M299" s="36"/>
      <c r="N299" s="36"/>
    </row>
    <row r="300" spans="2:14" ht="15.75">
      <c r="B300" s="68"/>
      <c r="C300" s="36"/>
      <c r="D300" s="36"/>
      <c r="E300" s="36"/>
      <c r="F300" s="34"/>
      <c r="G300" s="36"/>
      <c r="H300" s="36"/>
      <c r="I300" s="36"/>
      <c r="J300" s="36"/>
      <c r="K300" s="36"/>
      <c r="L300" s="36"/>
      <c r="M300" s="36"/>
      <c r="N300" s="36"/>
    </row>
    <row r="301" spans="2:14" ht="15.75">
      <c r="B301" s="68"/>
      <c r="C301" s="36"/>
      <c r="D301" s="36"/>
      <c r="E301" s="36"/>
      <c r="F301" s="34"/>
      <c r="G301" s="36"/>
      <c r="H301" s="36"/>
      <c r="I301" s="36"/>
      <c r="J301" s="36"/>
      <c r="K301" s="36"/>
      <c r="L301" s="36"/>
      <c r="M301" s="36"/>
      <c r="N301" s="36"/>
    </row>
    <row r="302" spans="2:14" ht="15.75">
      <c r="B302" s="68"/>
      <c r="C302" s="36"/>
      <c r="D302" s="36"/>
      <c r="E302" s="36"/>
      <c r="F302" s="34"/>
      <c r="G302" s="36"/>
      <c r="H302" s="36"/>
      <c r="I302" s="36"/>
      <c r="J302" s="36"/>
      <c r="K302" s="36"/>
      <c r="L302" s="36"/>
      <c r="M302" s="36"/>
      <c r="N302" s="36"/>
    </row>
    <row r="303" spans="2:14" ht="15.75">
      <c r="B303" s="68"/>
      <c r="C303" s="36"/>
      <c r="D303" s="36"/>
      <c r="E303" s="36"/>
      <c r="F303" s="34"/>
      <c r="G303" s="36"/>
      <c r="H303" s="36"/>
      <c r="I303" s="36"/>
      <c r="J303" s="36"/>
      <c r="K303" s="36"/>
      <c r="L303" s="36"/>
      <c r="M303" s="36"/>
      <c r="N303" s="36"/>
    </row>
    <row r="304" spans="2:14" ht="15.75">
      <c r="B304" s="68"/>
      <c r="C304" s="36"/>
      <c r="D304" s="36"/>
      <c r="E304" s="36"/>
      <c r="F304" s="34"/>
      <c r="G304" s="36"/>
      <c r="H304" s="36"/>
      <c r="I304" s="36"/>
      <c r="J304" s="36"/>
      <c r="K304" s="36"/>
      <c r="L304" s="36"/>
      <c r="M304" s="36"/>
      <c r="N304" s="36"/>
    </row>
    <row r="305" spans="2:14" ht="15.75">
      <c r="B305" s="68"/>
      <c r="C305" s="36"/>
      <c r="D305" s="36"/>
      <c r="E305" s="36"/>
      <c r="F305" s="34"/>
      <c r="G305" s="36"/>
      <c r="H305" s="36"/>
      <c r="I305" s="36"/>
      <c r="J305" s="36"/>
      <c r="K305" s="36"/>
      <c r="L305" s="36"/>
      <c r="M305" s="36"/>
      <c r="N305" s="36"/>
    </row>
    <row r="306" spans="2:14" ht="15.75">
      <c r="B306" s="68"/>
      <c r="C306" s="36"/>
      <c r="D306" s="36"/>
      <c r="E306" s="36"/>
      <c r="F306" s="34"/>
      <c r="G306" s="36"/>
      <c r="H306" s="36"/>
      <c r="I306" s="36"/>
      <c r="J306" s="36"/>
      <c r="K306" s="36"/>
      <c r="L306" s="36"/>
      <c r="M306" s="36"/>
      <c r="N306" s="36"/>
    </row>
    <row r="307" spans="2:14" ht="15.75">
      <c r="B307" s="68"/>
      <c r="C307" s="36"/>
      <c r="D307" s="36"/>
      <c r="E307" s="36"/>
      <c r="F307" s="34"/>
      <c r="G307" s="36"/>
      <c r="H307" s="36"/>
      <c r="I307" s="36"/>
      <c r="J307" s="36"/>
      <c r="K307" s="36"/>
      <c r="L307" s="36"/>
      <c r="M307" s="36"/>
      <c r="N307" s="36"/>
    </row>
    <row r="308" spans="2:14" ht="15.75">
      <c r="B308" s="68"/>
      <c r="C308" s="36"/>
      <c r="D308" s="36"/>
      <c r="E308" s="36"/>
      <c r="F308" s="34"/>
      <c r="G308" s="36"/>
      <c r="H308" s="36"/>
      <c r="I308" s="36"/>
      <c r="J308" s="36"/>
      <c r="K308" s="36"/>
      <c r="L308" s="36"/>
      <c r="M308" s="36"/>
      <c r="N308" s="36"/>
    </row>
    <row r="309" spans="2:14" ht="15.75">
      <c r="B309" s="68"/>
      <c r="C309" s="36"/>
      <c r="D309" s="36"/>
      <c r="E309" s="36"/>
      <c r="F309" s="34"/>
      <c r="G309" s="36"/>
      <c r="H309" s="36"/>
      <c r="I309" s="36"/>
      <c r="J309" s="36"/>
      <c r="K309" s="36"/>
      <c r="L309" s="36"/>
      <c r="M309" s="36"/>
      <c r="N309" s="36"/>
    </row>
    <row r="310" spans="2:14" ht="15.75">
      <c r="B310" s="68"/>
      <c r="C310" s="36"/>
      <c r="D310" s="36"/>
      <c r="E310" s="36"/>
      <c r="F310" s="34"/>
      <c r="G310" s="36"/>
      <c r="H310" s="36"/>
      <c r="I310" s="36"/>
      <c r="J310" s="36"/>
      <c r="K310" s="36"/>
      <c r="L310" s="36"/>
      <c r="M310" s="36"/>
      <c r="N310" s="36"/>
    </row>
    <row r="311" spans="2:14" ht="15.75">
      <c r="B311" s="68"/>
      <c r="C311" s="36"/>
      <c r="D311" s="36"/>
      <c r="E311" s="36"/>
      <c r="F311" s="34"/>
      <c r="G311" s="36"/>
      <c r="H311" s="36"/>
      <c r="I311" s="36"/>
      <c r="J311" s="36"/>
      <c r="K311" s="36"/>
      <c r="L311" s="36"/>
      <c r="M311" s="36"/>
      <c r="N311" s="36"/>
    </row>
    <row r="312" spans="2:14" ht="15.75">
      <c r="B312" s="68"/>
      <c r="C312" s="36"/>
      <c r="D312" s="36"/>
      <c r="E312" s="36"/>
      <c r="F312" s="34"/>
      <c r="G312" s="36"/>
      <c r="H312" s="36"/>
      <c r="I312" s="36"/>
      <c r="J312" s="36"/>
      <c r="K312" s="36"/>
      <c r="L312" s="36"/>
      <c r="M312" s="36"/>
      <c r="N312" s="36"/>
    </row>
    <row r="313" spans="2:14" ht="15.75">
      <c r="B313" s="68"/>
      <c r="C313" s="36"/>
      <c r="D313" s="36"/>
      <c r="E313" s="36"/>
      <c r="F313" s="34"/>
      <c r="G313" s="36"/>
      <c r="H313" s="36"/>
      <c r="I313" s="36"/>
      <c r="J313" s="36"/>
      <c r="K313" s="36"/>
      <c r="L313" s="36"/>
      <c r="M313" s="36"/>
      <c r="N313" s="36"/>
    </row>
    <row r="314" spans="2:14" ht="15.75">
      <c r="B314" s="68"/>
      <c r="C314" s="36"/>
      <c r="D314" s="36"/>
      <c r="E314" s="36"/>
      <c r="F314" s="34"/>
      <c r="G314" s="36"/>
      <c r="H314" s="36"/>
      <c r="I314" s="36"/>
      <c r="J314" s="36"/>
      <c r="K314" s="36"/>
      <c r="L314" s="36"/>
      <c r="M314" s="36"/>
      <c r="N314" s="36"/>
    </row>
    <row r="315" spans="2:14" ht="15.75">
      <c r="B315" s="68"/>
      <c r="C315" s="36"/>
      <c r="D315" s="36"/>
      <c r="E315" s="36"/>
      <c r="F315" s="34"/>
      <c r="G315" s="36"/>
      <c r="H315" s="36"/>
      <c r="I315" s="36"/>
      <c r="J315" s="36"/>
      <c r="K315" s="36"/>
      <c r="L315" s="36"/>
      <c r="M315" s="36"/>
      <c r="N315" s="36"/>
    </row>
    <row r="316" spans="2:14" ht="15.75">
      <c r="B316" s="68"/>
      <c r="C316" s="36"/>
      <c r="D316" s="36"/>
      <c r="E316" s="36"/>
      <c r="F316" s="34"/>
      <c r="G316" s="36"/>
      <c r="H316" s="36"/>
      <c r="I316" s="36"/>
      <c r="J316" s="36"/>
      <c r="K316" s="36"/>
      <c r="L316" s="36"/>
      <c r="M316" s="36"/>
      <c r="N316" s="36"/>
    </row>
    <row r="317" spans="2:14" ht="15.75">
      <c r="B317" s="68"/>
      <c r="C317" s="36"/>
      <c r="D317" s="36"/>
      <c r="E317" s="36"/>
      <c r="F317" s="34"/>
      <c r="G317" s="36"/>
      <c r="H317" s="36"/>
      <c r="I317" s="36"/>
      <c r="J317" s="36"/>
      <c r="K317" s="36"/>
      <c r="L317" s="36"/>
      <c r="M317" s="36"/>
      <c r="N317" s="36"/>
    </row>
    <row r="318" spans="2:14" ht="15.75">
      <c r="B318" s="68"/>
      <c r="C318" s="36"/>
      <c r="D318" s="36"/>
      <c r="E318" s="36"/>
      <c r="F318" s="34"/>
      <c r="G318" s="36"/>
      <c r="H318" s="36"/>
      <c r="I318" s="36"/>
      <c r="J318" s="36"/>
      <c r="K318" s="36"/>
      <c r="L318" s="36"/>
      <c r="M318" s="36"/>
      <c r="N318" s="36"/>
    </row>
    <row r="319" spans="2:14" ht="15.75">
      <c r="B319" s="68"/>
      <c r="C319" s="36"/>
      <c r="D319" s="36"/>
      <c r="E319" s="36"/>
      <c r="F319" s="34"/>
      <c r="G319" s="36"/>
      <c r="H319" s="36"/>
      <c r="I319" s="36"/>
      <c r="J319" s="36"/>
      <c r="K319" s="36"/>
      <c r="L319" s="36"/>
      <c r="M319" s="36"/>
      <c r="N319" s="36"/>
    </row>
    <row r="320" spans="2:14" ht="15.75">
      <c r="B320" s="68"/>
      <c r="C320" s="36"/>
      <c r="D320" s="36"/>
      <c r="E320" s="36"/>
      <c r="F320" s="34"/>
      <c r="G320" s="36"/>
      <c r="H320" s="36"/>
      <c r="I320" s="36"/>
      <c r="J320" s="36"/>
      <c r="K320" s="36"/>
      <c r="L320" s="36"/>
      <c r="M320" s="36"/>
      <c r="N320" s="36"/>
    </row>
    <row r="321" spans="2:14" ht="15.75">
      <c r="B321" s="68"/>
      <c r="C321" s="36"/>
      <c r="D321" s="36"/>
      <c r="E321" s="36"/>
      <c r="F321" s="34"/>
      <c r="G321" s="36"/>
      <c r="H321" s="36"/>
      <c r="I321" s="36"/>
      <c r="J321" s="36"/>
      <c r="K321" s="36"/>
      <c r="L321" s="36"/>
      <c r="M321" s="36"/>
      <c r="N321" s="36"/>
    </row>
    <row r="322" spans="2:14" ht="15.75">
      <c r="B322" s="68"/>
      <c r="C322" s="36"/>
      <c r="D322" s="36"/>
      <c r="E322" s="36"/>
      <c r="F322" s="34"/>
      <c r="G322" s="36"/>
      <c r="H322" s="36"/>
      <c r="I322" s="36"/>
      <c r="J322" s="36"/>
      <c r="K322" s="36"/>
      <c r="L322" s="36"/>
      <c r="M322" s="36"/>
      <c r="N322" s="36"/>
    </row>
    <row r="323" spans="2:14" ht="15.75">
      <c r="B323" s="68"/>
      <c r="C323" s="36"/>
      <c r="D323" s="36"/>
      <c r="E323" s="36"/>
      <c r="F323" s="34"/>
      <c r="G323" s="36"/>
      <c r="H323" s="36"/>
      <c r="I323" s="36"/>
      <c r="J323" s="36"/>
      <c r="K323" s="36"/>
      <c r="L323" s="36"/>
      <c r="M323" s="36"/>
      <c r="N323" s="36"/>
    </row>
    <row r="324" spans="2:14" ht="15.75">
      <c r="B324" s="68"/>
      <c r="C324" s="36"/>
      <c r="D324" s="36"/>
      <c r="E324" s="36"/>
      <c r="F324" s="34"/>
      <c r="G324" s="36"/>
      <c r="H324" s="36"/>
      <c r="I324" s="36"/>
      <c r="J324" s="36"/>
      <c r="K324" s="36"/>
      <c r="L324" s="36"/>
      <c r="M324" s="36"/>
      <c r="N324" s="36"/>
    </row>
    <row r="325" spans="2:14" ht="15.75">
      <c r="B325" s="68"/>
      <c r="C325" s="36"/>
      <c r="D325" s="36"/>
      <c r="E325" s="36"/>
      <c r="F325" s="34"/>
      <c r="G325" s="36"/>
      <c r="H325" s="36"/>
      <c r="I325" s="36"/>
      <c r="J325" s="36"/>
      <c r="K325" s="36"/>
      <c r="L325" s="36"/>
      <c r="M325" s="36"/>
      <c r="N325" s="36"/>
    </row>
    <row r="326" spans="2:14" ht="15.75">
      <c r="B326" s="68"/>
      <c r="C326" s="36"/>
      <c r="D326" s="36"/>
      <c r="E326" s="36"/>
      <c r="F326" s="34"/>
      <c r="G326" s="36"/>
      <c r="H326" s="36"/>
      <c r="I326" s="36"/>
      <c r="J326" s="36"/>
      <c r="K326" s="36"/>
      <c r="L326" s="36"/>
      <c r="M326" s="36"/>
      <c r="N326" s="36"/>
    </row>
    <row r="327" spans="2:14" ht="15.75">
      <c r="B327" s="68"/>
      <c r="C327" s="36"/>
      <c r="D327" s="36"/>
      <c r="E327" s="36"/>
      <c r="F327" s="34"/>
      <c r="G327" s="36"/>
      <c r="H327" s="36"/>
      <c r="I327" s="36"/>
      <c r="J327" s="36"/>
      <c r="K327" s="36"/>
      <c r="L327" s="36"/>
      <c r="M327" s="36"/>
      <c r="N327" s="36"/>
    </row>
    <row r="328" spans="2:14" ht="15.75">
      <c r="B328" s="68"/>
      <c r="C328" s="36"/>
      <c r="D328" s="36"/>
      <c r="E328" s="36"/>
      <c r="F328" s="34"/>
      <c r="G328" s="36"/>
      <c r="H328" s="36"/>
      <c r="I328" s="36"/>
      <c r="J328" s="36"/>
      <c r="K328" s="36"/>
      <c r="L328" s="36"/>
      <c r="M328" s="36"/>
      <c r="N328" s="36"/>
    </row>
    <row r="329" spans="2:14" ht="15.75">
      <c r="B329" s="68"/>
      <c r="C329" s="36"/>
      <c r="D329" s="36"/>
      <c r="E329" s="36"/>
      <c r="F329" s="34"/>
      <c r="G329" s="36"/>
      <c r="H329" s="36"/>
      <c r="I329" s="36"/>
      <c r="J329" s="36"/>
      <c r="K329" s="36"/>
      <c r="L329" s="36"/>
      <c r="M329" s="36"/>
      <c r="N329" s="36"/>
    </row>
    <row r="330" spans="2:14" ht="15.75">
      <c r="B330" s="68"/>
      <c r="C330" s="36"/>
      <c r="D330" s="36"/>
      <c r="E330" s="36"/>
      <c r="F330" s="34"/>
      <c r="G330" s="36"/>
      <c r="H330" s="36"/>
      <c r="I330" s="36"/>
      <c r="J330" s="36"/>
      <c r="K330" s="36"/>
      <c r="L330" s="36"/>
      <c r="M330" s="36"/>
      <c r="N330" s="36"/>
    </row>
    <row r="331" spans="2:14" ht="15.75">
      <c r="B331" s="68"/>
      <c r="C331" s="36"/>
      <c r="D331" s="36"/>
      <c r="E331" s="36"/>
      <c r="F331" s="34"/>
      <c r="G331" s="36"/>
      <c r="H331" s="36"/>
      <c r="I331" s="36"/>
      <c r="J331" s="36"/>
      <c r="K331" s="36"/>
      <c r="L331" s="36"/>
      <c r="M331" s="36"/>
      <c r="N331" s="36"/>
    </row>
    <row r="332" spans="2:14" ht="15.75">
      <c r="B332" s="68"/>
      <c r="C332" s="36"/>
      <c r="D332" s="36"/>
      <c r="E332" s="36"/>
      <c r="F332" s="34"/>
      <c r="G332" s="36"/>
      <c r="H332" s="36"/>
      <c r="I332" s="36"/>
      <c r="J332" s="36"/>
      <c r="K332" s="36"/>
      <c r="L332" s="36"/>
      <c r="M332" s="36"/>
      <c r="N332" s="36"/>
    </row>
    <row r="333" spans="2:14" ht="15.75">
      <c r="B333" s="68"/>
      <c r="C333" s="36"/>
      <c r="D333" s="36"/>
      <c r="E333" s="36"/>
      <c r="F333" s="34"/>
      <c r="G333" s="36"/>
      <c r="H333" s="36"/>
      <c r="I333" s="36"/>
      <c r="J333" s="36"/>
      <c r="K333" s="36"/>
      <c r="L333" s="36"/>
      <c r="M333" s="36"/>
      <c r="N333" s="36"/>
    </row>
    <row r="334" spans="2:14" ht="15.75">
      <c r="B334" s="68"/>
      <c r="C334" s="36"/>
      <c r="D334" s="36"/>
      <c r="E334" s="36"/>
      <c r="F334" s="34"/>
      <c r="G334" s="36"/>
      <c r="H334" s="36"/>
      <c r="I334" s="36"/>
      <c r="J334" s="36"/>
      <c r="K334" s="36"/>
      <c r="L334" s="36"/>
      <c r="M334" s="36"/>
      <c r="N334" s="36"/>
    </row>
    <row r="335" spans="2:14" ht="15.75">
      <c r="B335" s="68"/>
      <c r="C335" s="36"/>
      <c r="D335" s="36"/>
      <c r="E335" s="36"/>
      <c r="F335" s="34"/>
      <c r="G335" s="36"/>
      <c r="H335" s="36"/>
      <c r="I335" s="36"/>
      <c r="J335" s="36"/>
      <c r="K335" s="36"/>
      <c r="L335" s="36"/>
      <c r="M335" s="36"/>
      <c r="N335" s="36"/>
    </row>
    <row r="336" spans="2:14" ht="15.75">
      <c r="B336" s="68"/>
      <c r="C336" s="36"/>
      <c r="D336" s="36"/>
      <c r="E336" s="36"/>
      <c r="F336" s="34"/>
      <c r="G336" s="36"/>
      <c r="H336" s="36"/>
      <c r="I336" s="36"/>
      <c r="J336" s="36"/>
      <c r="K336" s="36"/>
      <c r="L336" s="36"/>
      <c r="M336" s="36"/>
      <c r="N336" s="36"/>
    </row>
    <row r="337" spans="2:14" ht="15.75">
      <c r="B337" s="68"/>
      <c r="C337" s="36"/>
      <c r="D337" s="36"/>
      <c r="E337" s="36"/>
      <c r="F337" s="34"/>
      <c r="G337" s="36"/>
      <c r="H337" s="36"/>
      <c r="I337" s="36"/>
      <c r="J337" s="36"/>
      <c r="K337" s="36"/>
      <c r="L337" s="36"/>
      <c r="M337" s="36"/>
      <c r="N337" s="36"/>
    </row>
    <row r="338" spans="2:14" ht="15.75">
      <c r="B338" s="68"/>
      <c r="C338" s="36"/>
      <c r="D338" s="36"/>
      <c r="E338" s="36"/>
      <c r="F338" s="34"/>
      <c r="G338" s="36"/>
      <c r="H338" s="36"/>
      <c r="I338" s="36"/>
      <c r="J338" s="36"/>
      <c r="K338" s="36"/>
      <c r="L338" s="36"/>
      <c r="M338" s="36"/>
      <c r="N338" s="36"/>
    </row>
    <row r="339" spans="2:14" ht="15.75">
      <c r="B339" s="68"/>
      <c r="C339" s="36"/>
      <c r="D339" s="36"/>
      <c r="E339" s="36"/>
      <c r="F339" s="34"/>
      <c r="G339" s="36"/>
      <c r="H339" s="36"/>
      <c r="I339" s="36"/>
      <c r="J339" s="36"/>
      <c r="K339" s="36"/>
      <c r="L339" s="36"/>
      <c r="M339" s="36"/>
      <c r="N339" s="36"/>
    </row>
    <row r="340" spans="2:14" ht="15.75">
      <c r="B340" s="68"/>
      <c r="C340" s="36"/>
      <c r="D340" s="36"/>
      <c r="E340" s="36"/>
      <c r="F340" s="34"/>
      <c r="G340" s="36"/>
      <c r="H340" s="36"/>
      <c r="I340" s="36"/>
      <c r="J340" s="36"/>
      <c r="K340" s="36"/>
      <c r="L340" s="36"/>
      <c r="M340" s="36"/>
      <c r="N340" s="36"/>
    </row>
    <row r="341" spans="2:14" ht="15.75">
      <c r="B341" s="68"/>
      <c r="C341" s="36"/>
      <c r="D341" s="36"/>
      <c r="E341" s="36"/>
      <c r="F341" s="34"/>
      <c r="G341" s="36"/>
      <c r="H341" s="36"/>
      <c r="I341" s="36"/>
      <c r="J341" s="36"/>
      <c r="K341" s="36"/>
      <c r="L341" s="36"/>
      <c r="M341" s="36"/>
      <c r="N341" s="36"/>
    </row>
    <row r="342" spans="2:14" ht="15.75">
      <c r="B342" s="68"/>
      <c r="C342" s="36"/>
      <c r="D342" s="36"/>
      <c r="E342" s="36"/>
      <c r="F342" s="34"/>
      <c r="G342" s="36"/>
      <c r="H342" s="36"/>
      <c r="I342" s="36"/>
      <c r="J342" s="36"/>
      <c r="K342" s="36"/>
      <c r="L342" s="36"/>
      <c r="M342" s="36"/>
      <c r="N342" s="36"/>
    </row>
    <row r="343" spans="2:14" ht="15.75">
      <c r="B343" s="68"/>
      <c r="C343" s="36"/>
      <c r="D343" s="36"/>
      <c r="E343" s="36"/>
      <c r="F343" s="34"/>
      <c r="G343" s="36"/>
      <c r="H343" s="36"/>
      <c r="I343" s="36"/>
      <c r="J343" s="36"/>
      <c r="K343" s="36"/>
      <c r="L343" s="36"/>
      <c r="M343" s="36"/>
      <c r="N343" s="36"/>
    </row>
    <row r="344" spans="2:14" ht="15.75">
      <c r="B344" s="68"/>
      <c r="C344" s="36"/>
      <c r="D344" s="36"/>
      <c r="E344" s="36"/>
      <c r="F344" s="34"/>
      <c r="G344" s="36"/>
      <c r="H344" s="36"/>
      <c r="I344" s="36"/>
      <c r="J344" s="36"/>
      <c r="K344" s="36"/>
      <c r="L344" s="36"/>
      <c r="M344" s="36"/>
      <c r="N344" s="36"/>
    </row>
    <row r="345" spans="2:14" ht="15.75">
      <c r="B345" s="68"/>
      <c r="C345" s="36"/>
      <c r="D345" s="36"/>
      <c r="E345" s="36"/>
      <c r="F345" s="34"/>
      <c r="G345" s="36"/>
      <c r="H345" s="36"/>
      <c r="I345" s="36"/>
      <c r="J345" s="36"/>
      <c r="K345" s="36"/>
      <c r="L345" s="36"/>
      <c r="M345" s="36"/>
      <c r="N345" s="36"/>
    </row>
    <row r="346" spans="2:14" ht="15.75">
      <c r="B346" s="68"/>
      <c r="C346" s="36"/>
      <c r="D346" s="36"/>
      <c r="E346" s="36"/>
      <c r="F346" s="34"/>
      <c r="G346" s="36"/>
      <c r="H346" s="36"/>
      <c r="I346" s="36"/>
      <c r="J346" s="36"/>
      <c r="K346" s="36"/>
      <c r="L346" s="36"/>
      <c r="M346" s="36"/>
      <c r="N346" s="36"/>
    </row>
    <row r="347" spans="2:14" ht="15.75">
      <c r="B347" s="68"/>
      <c r="C347" s="36"/>
      <c r="D347" s="36"/>
      <c r="E347" s="36"/>
      <c r="F347" s="34"/>
      <c r="G347" s="36"/>
      <c r="H347" s="36"/>
      <c r="I347" s="36"/>
      <c r="J347" s="36"/>
      <c r="K347" s="36"/>
      <c r="L347" s="36"/>
      <c r="M347" s="36"/>
      <c r="N347" s="36"/>
    </row>
    <row r="348" spans="2:14" ht="15.75">
      <c r="B348" s="68"/>
      <c r="C348" s="36"/>
      <c r="D348" s="36"/>
      <c r="E348" s="36"/>
      <c r="F348" s="34"/>
      <c r="G348" s="36"/>
      <c r="H348" s="36"/>
      <c r="I348" s="36"/>
      <c r="J348" s="36"/>
      <c r="K348" s="36"/>
      <c r="L348" s="36"/>
      <c r="M348" s="36"/>
      <c r="N348" s="36"/>
    </row>
    <row r="349" spans="2:14" ht="15.75">
      <c r="B349" s="68"/>
      <c r="C349" s="36"/>
      <c r="D349" s="36"/>
      <c r="E349" s="36"/>
      <c r="F349" s="34"/>
      <c r="G349" s="36"/>
      <c r="H349" s="36"/>
      <c r="I349" s="36"/>
      <c r="J349" s="36"/>
      <c r="K349" s="36"/>
      <c r="L349" s="36"/>
      <c r="M349" s="36"/>
      <c r="N349" s="36"/>
    </row>
    <row r="350" spans="2:14" ht="15.75">
      <c r="B350" s="68"/>
      <c r="C350" s="36"/>
      <c r="D350" s="36"/>
      <c r="E350" s="36"/>
      <c r="F350" s="34"/>
      <c r="G350" s="36"/>
      <c r="H350" s="36"/>
      <c r="I350" s="36"/>
      <c r="J350" s="36"/>
      <c r="K350" s="36"/>
      <c r="L350" s="36"/>
      <c r="M350" s="36"/>
      <c r="N350" s="36"/>
    </row>
    <row r="351" spans="2:14" ht="15.75">
      <c r="B351" s="68"/>
      <c r="C351" s="36"/>
      <c r="D351" s="36"/>
      <c r="E351" s="36"/>
      <c r="F351" s="34"/>
      <c r="G351" s="36"/>
      <c r="H351" s="36"/>
      <c r="I351" s="36"/>
      <c r="J351" s="36"/>
      <c r="K351" s="36"/>
      <c r="L351" s="36"/>
      <c r="M351" s="36"/>
      <c r="N351" s="36"/>
    </row>
    <row r="352" spans="2:14" ht="15.75">
      <c r="B352" s="68"/>
      <c r="C352" s="36"/>
      <c r="D352" s="36"/>
      <c r="E352" s="36"/>
      <c r="F352" s="34"/>
      <c r="G352" s="36"/>
      <c r="H352" s="36"/>
      <c r="I352" s="36"/>
      <c r="J352" s="36"/>
      <c r="K352" s="36"/>
      <c r="L352" s="36"/>
      <c r="M352" s="36"/>
      <c r="N352" s="36"/>
    </row>
    <row r="353" spans="2:14" ht="15.75">
      <c r="B353" s="68"/>
      <c r="C353" s="36"/>
      <c r="D353" s="36"/>
      <c r="E353" s="36"/>
      <c r="F353" s="34"/>
      <c r="G353" s="36"/>
      <c r="H353" s="36"/>
      <c r="I353" s="36"/>
      <c r="J353" s="36"/>
      <c r="K353" s="36"/>
      <c r="L353" s="36"/>
      <c r="M353" s="36"/>
      <c r="N353" s="36"/>
    </row>
    <row r="354" spans="2:14" ht="15.75">
      <c r="B354" s="68"/>
      <c r="C354" s="36"/>
      <c r="D354" s="36"/>
      <c r="E354" s="36"/>
      <c r="F354" s="34"/>
      <c r="G354" s="36"/>
      <c r="H354" s="36"/>
      <c r="I354" s="36"/>
      <c r="J354" s="36"/>
      <c r="K354" s="36"/>
      <c r="L354" s="36"/>
      <c r="M354" s="36"/>
      <c r="N354" s="36"/>
    </row>
    <row r="355" spans="2:14" ht="15.75">
      <c r="B355" s="68"/>
      <c r="C355" s="36"/>
      <c r="D355" s="36"/>
      <c r="E355" s="36"/>
      <c r="F355" s="34"/>
      <c r="G355" s="36"/>
      <c r="H355" s="36"/>
      <c r="I355" s="36"/>
      <c r="J355" s="36"/>
      <c r="K355" s="36"/>
      <c r="L355" s="36"/>
      <c r="M355" s="36"/>
      <c r="N355" s="36"/>
    </row>
    <row r="356" spans="2:14" ht="15.75">
      <c r="B356" s="68"/>
      <c r="C356" s="36"/>
      <c r="D356" s="36"/>
      <c r="E356" s="36"/>
      <c r="F356" s="34"/>
      <c r="G356" s="36"/>
      <c r="H356" s="36"/>
      <c r="I356" s="36"/>
      <c r="J356" s="36"/>
      <c r="K356" s="36"/>
      <c r="L356" s="36"/>
      <c r="M356" s="36"/>
      <c r="N356" s="36"/>
    </row>
    <row r="357" spans="2:14" ht="15.75">
      <c r="B357" s="68"/>
      <c r="C357" s="36"/>
      <c r="D357" s="36"/>
      <c r="E357" s="36"/>
      <c r="F357" s="34"/>
      <c r="G357" s="36"/>
      <c r="H357" s="36"/>
      <c r="I357" s="36"/>
      <c r="J357" s="36"/>
      <c r="K357" s="36"/>
      <c r="L357" s="36"/>
      <c r="M357" s="36"/>
      <c r="N357" s="36"/>
    </row>
    <row r="358" spans="2:14" ht="15.75">
      <c r="B358" s="68"/>
      <c r="C358" s="36"/>
      <c r="D358" s="36"/>
      <c r="E358" s="36"/>
      <c r="F358" s="34"/>
      <c r="G358" s="36"/>
      <c r="H358" s="36"/>
      <c r="I358" s="36"/>
      <c r="J358" s="36"/>
      <c r="K358" s="36"/>
      <c r="L358" s="36"/>
      <c r="M358" s="36"/>
      <c r="N358" s="36"/>
    </row>
    <row r="359" spans="2:14" ht="15.75">
      <c r="B359" s="68"/>
      <c r="C359" s="36"/>
      <c r="D359" s="36"/>
      <c r="E359" s="36"/>
      <c r="F359" s="34"/>
      <c r="G359" s="36"/>
      <c r="H359" s="36"/>
      <c r="I359" s="36"/>
      <c r="J359" s="36"/>
      <c r="K359" s="36"/>
      <c r="L359" s="36"/>
      <c r="M359" s="36"/>
      <c r="N359" s="36"/>
    </row>
    <row r="360" spans="2:14" ht="15.75">
      <c r="B360" s="68"/>
      <c r="C360" s="36"/>
      <c r="D360" s="36"/>
      <c r="E360" s="36"/>
      <c r="F360" s="34"/>
      <c r="G360" s="36"/>
      <c r="H360" s="36"/>
      <c r="I360" s="36"/>
      <c r="J360" s="36"/>
      <c r="K360" s="36"/>
      <c r="L360" s="36"/>
      <c r="M360" s="36"/>
      <c r="N360" s="36"/>
    </row>
    <row r="361" spans="2:14" ht="15.75">
      <c r="B361" s="68"/>
      <c r="C361" s="36"/>
      <c r="D361" s="36"/>
      <c r="E361" s="36"/>
      <c r="F361" s="34"/>
      <c r="G361" s="36"/>
      <c r="H361" s="36"/>
      <c r="I361" s="36"/>
      <c r="J361" s="36"/>
      <c r="K361" s="36"/>
      <c r="L361" s="36"/>
      <c r="M361" s="36"/>
      <c r="N361" s="36"/>
    </row>
    <row r="362" spans="2:14" ht="15.75">
      <c r="B362" s="68"/>
      <c r="C362" s="36"/>
      <c r="D362" s="36"/>
      <c r="E362" s="36"/>
      <c r="F362" s="34"/>
      <c r="G362" s="36"/>
      <c r="H362" s="36"/>
      <c r="I362" s="36"/>
      <c r="J362" s="36"/>
      <c r="K362" s="36"/>
      <c r="L362" s="36"/>
      <c r="M362" s="36"/>
      <c r="N362" s="36"/>
    </row>
    <row r="363" spans="2:14" ht="15.75">
      <c r="B363" s="68"/>
      <c r="C363" s="36"/>
      <c r="D363" s="36"/>
      <c r="E363" s="36"/>
      <c r="F363" s="34"/>
      <c r="G363" s="36"/>
      <c r="H363" s="36"/>
      <c r="I363" s="36"/>
      <c r="J363" s="36"/>
      <c r="K363" s="36"/>
      <c r="L363" s="36"/>
      <c r="M363" s="36"/>
      <c r="N363" s="36"/>
    </row>
  </sheetData>
  <sheetProtection formatCells="0" formatColumns="0" formatRows="0" insertColumns="0" insertRows="0" insertHyperlinks="0" deleteColumns="0" deleteRows="0" sort="0" autoFilter="0" pivotTables="0"/>
  <mergeCells count="26">
    <mergeCell ref="AD3:AD4"/>
    <mergeCell ref="Q3:Q4"/>
    <mergeCell ref="Q1:AD1"/>
    <mergeCell ref="Q2:AD2"/>
    <mergeCell ref="X3:Y3"/>
    <mergeCell ref="Z3:Z4"/>
    <mergeCell ref="AA3:AB3"/>
    <mergeCell ref="AC3:AC4"/>
    <mergeCell ref="R3:S3"/>
    <mergeCell ref="T3:T4"/>
    <mergeCell ref="U3:V3"/>
    <mergeCell ref="W3:W4"/>
    <mergeCell ref="E3:E4"/>
    <mergeCell ref="H3:H4"/>
    <mergeCell ref="N3:N4"/>
    <mergeCell ref="K3:K4"/>
    <mergeCell ref="O3:O4"/>
    <mergeCell ref="B44:O44"/>
    <mergeCell ref="B45:O45"/>
    <mergeCell ref="B1:O1"/>
    <mergeCell ref="B2:O2"/>
    <mergeCell ref="C3:D3"/>
    <mergeCell ref="F3:G3"/>
    <mergeCell ref="I3:J3"/>
    <mergeCell ref="L3:M3"/>
    <mergeCell ref="B3:B4"/>
  </mergeCells>
  <printOptions horizontalCentered="1" verticalCentered="1"/>
  <pageMargins left="0.2" right="0" top="0.17" bottom="0" header="0.17" footer="0"/>
  <pageSetup horizontalDpi="600" verticalDpi="600" orientation="landscape" paperSize="9" scale="85" r:id="rId1"/>
  <headerFooter alignWithMargins="0">
    <oddFooter>&amp;L&amp;"Times New Roman,Regular"&amp;8
&amp;C&amp;9 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alfanek</dc:creator>
  <cp:keywords/>
  <dc:description/>
  <cp:lastModifiedBy>Fayyad.s</cp:lastModifiedBy>
  <cp:lastPrinted>2008-08-20T07:09:27Z</cp:lastPrinted>
  <dcterms:created xsi:type="dcterms:W3CDTF">2005-06-01T11:47:49Z</dcterms:created>
  <dcterms:modified xsi:type="dcterms:W3CDTF">2009-07-06T10:22:38Z</dcterms:modified>
  <cp:category/>
  <cp:version/>
  <cp:contentType/>
  <cp:contentStatus/>
</cp:coreProperties>
</file>